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perlindow/affiliate/finansfreak.se/kalp/"/>
    </mc:Choice>
  </mc:AlternateContent>
  <xr:revisionPtr revIDLastSave="0" documentId="13_ncr:1_{9A011675-0F3B-2643-BA3B-20D9BB52414E}" xr6:coauthVersionLast="47" xr6:coauthVersionMax="47" xr10:uidLastSave="{00000000-0000-0000-0000-000000000000}"/>
  <bookViews>
    <workbookView xWindow="0" yWindow="500" windowWidth="51200" windowHeight="26600" xr2:uid="{A191E099-A930-9247-8C71-D4C7917856B6}"/>
  </bookViews>
  <sheets>
    <sheet name="Jan" sheetId="1" r:id="rId1"/>
    <sheet name="Feb" sheetId="2" r:id="rId2"/>
    <sheet name="Mar" sheetId="3" r:id="rId3"/>
    <sheet name="Apr" sheetId="4" r:id="rId4"/>
    <sheet name="Maj" sheetId="5" r:id="rId5"/>
    <sheet name="Jun" sheetId="6" r:id="rId6"/>
    <sheet name="Jul" sheetId="7" r:id="rId7"/>
    <sheet name="Aug" sheetId="8" r:id="rId8"/>
    <sheet name="Sep" sheetId="9" r:id="rId9"/>
    <sheet name="Okt" sheetId="10" r:id="rId10"/>
    <sheet name="Nov" sheetId="11" r:id="rId11"/>
    <sheet name="Dec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0" i="12" l="1"/>
  <c r="K30" i="12"/>
  <c r="E7" i="12" s="1"/>
  <c r="F7" i="12" s="1"/>
  <c r="I30" i="12"/>
  <c r="G30" i="12"/>
  <c r="E30" i="12"/>
  <c r="C30" i="12"/>
  <c r="C8" i="12"/>
  <c r="E6" i="12"/>
  <c r="E5" i="12"/>
  <c r="E4" i="12"/>
  <c r="H4" i="12" s="1"/>
  <c r="M30" i="11"/>
  <c r="K30" i="11"/>
  <c r="E7" i="11" s="1"/>
  <c r="I30" i="11"/>
  <c r="G30" i="11"/>
  <c r="E30" i="11"/>
  <c r="C30" i="11"/>
  <c r="E5" i="11" s="1"/>
  <c r="C8" i="11"/>
  <c r="E6" i="11"/>
  <c r="M30" i="10"/>
  <c r="K30" i="10"/>
  <c r="I30" i="10"/>
  <c r="G30" i="10"/>
  <c r="E6" i="10" s="1"/>
  <c r="E30" i="10"/>
  <c r="C30" i="10"/>
  <c r="E5" i="10" s="1"/>
  <c r="C8" i="10"/>
  <c r="E7" i="10"/>
  <c r="M30" i="9"/>
  <c r="K30" i="9"/>
  <c r="I30" i="9"/>
  <c r="G30" i="9"/>
  <c r="E6" i="9" s="1"/>
  <c r="E30" i="9"/>
  <c r="E5" i="9" s="1"/>
  <c r="C30" i="9"/>
  <c r="C8" i="9"/>
  <c r="E7" i="9"/>
  <c r="M30" i="8"/>
  <c r="K30" i="8"/>
  <c r="E7" i="8" s="1"/>
  <c r="I30" i="8"/>
  <c r="G30" i="8"/>
  <c r="E6" i="8" s="1"/>
  <c r="E30" i="8"/>
  <c r="C30" i="8"/>
  <c r="C8" i="8"/>
  <c r="M30" i="7"/>
  <c r="K30" i="7"/>
  <c r="E7" i="7" s="1"/>
  <c r="I30" i="7"/>
  <c r="G30" i="7"/>
  <c r="E6" i="7" s="1"/>
  <c r="E30" i="7"/>
  <c r="C30" i="7"/>
  <c r="E5" i="7" s="1"/>
  <c r="C8" i="7"/>
  <c r="M30" i="6"/>
  <c r="K30" i="6"/>
  <c r="E7" i="6" s="1"/>
  <c r="I30" i="6"/>
  <c r="E5" i="6" s="1"/>
  <c r="G30" i="6"/>
  <c r="E6" i="6" s="1"/>
  <c r="E30" i="6"/>
  <c r="C30" i="6"/>
  <c r="C8" i="6"/>
  <c r="M30" i="5"/>
  <c r="K30" i="5"/>
  <c r="E7" i="5" s="1"/>
  <c r="I30" i="5"/>
  <c r="G30" i="5"/>
  <c r="E6" i="5" s="1"/>
  <c r="E30" i="5"/>
  <c r="C30" i="5"/>
  <c r="C8" i="5"/>
  <c r="M30" i="4"/>
  <c r="K30" i="4"/>
  <c r="E7" i="4" s="1"/>
  <c r="F7" i="4" s="1"/>
  <c r="I30" i="4"/>
  <c r="E5" i="4" s="1"/>
  <c r="F5" i="4" s="1"/>
  <c r="G30" i="4"/>
  <c r="E30" i="4"/>
  <c r="C30" i="4"/>
  <c r="C8" i="4"/>
  <c r="E6" i="4"/>
  <c r="E4" i="4"/>
  <c r="M30" i="3"/>
  <c r="K30" i="3"/>
  <c r="I30" i="3"/>
  <c r="G30" i="3"/>
  <c r="E6" i="3" s="1"/>
  <c r="E30" i="3"/>
  <c r="C30" i="3"/>
  <c r="E5" i="3" s="1"/>
  <c r="C8" i="3"/>
  <c r="E7" i="3"/>
  <c r="M30" i="2"/>
  <c r="K30" i="2"/>
  <c r="E7" i="2" s="1"/>
  <c r="I30" i="2"/>
  <c r="G30" i="2"/>
  <c r="E6" i="2" s="1"/>
  <c r="E30" i="2"/>
  <c r="C30" i="2"/>
  <c r="E5" i="2" s="1"/>
  <c r="C8" i="2"/>
  <c r="K30" i="1"/>
  <c r="E7" i="1" s="1"/>
  <c r="M30" i="1"/>
  <c r="I30" i="1"/>
  <c r="G30" i="1"/>
  <c r="E6" i="1" s="1"/>
  <c r="E30" i="1"/>
  <c r="C30" i="1"/>
  <c r="C8" i="1"/>
  <c r="F6" i="4" l="1"/>
  <c r="E4" i="2"/>
  <c r="H4" i="2" s="1"/>
  <c r="H4" i="4"/>
  <c r="E5" i="5"/>
  <c r="E4" i="10"/>
  <c r="H4" i="10" s="1"/>
  <c r="E4" i="3"/>
  <c r="H4" i="3" s="1"/>
  <c r="E5" i="8"/>
  <c r="F5" i="12"/>
  <c r="F6" i="12"/>
  <c r="F7" i="11"/>
  <c r="E4" i="11"/>
  <c r="F6" i="11" s="1"/>
  <c r="E4" i="9"/>
  <c r="F6" i="9" s="1"/>
  <c r="E4" i="8"/>
  <c r="E4" i="7"/>
  <c r="H4" i="6"/>
  <c r="E4" i="6"/>
  <c r="E4" i="5"/>
  <c r="F6" i="5" s="1"/>
  <c r="F7" i="2"/>
  <c r="E5" i="1"/>
  <c r="E4" i="1"/>
  <c r="F5" i="3" l="1"/>
  <c r="F5" i="5"/>
  <c r="F7" i="10"/>
  <c r="F5" i="2"/>
  <c r="F6" i="3"/>
  <c r="F6" i="2"/>
  <c r="F7" i="5"/>
  <c r="H4" i="5"/>
  <c r="F6" i="10"/>
  <c r="F7" i="3"/>
  <c r="H4" i="11"/>
  <c r="F5" i="10"/>
  <c r="F5" i="11"/>
  <c r="H4" i="9"/>
  <c r="F5" i="9"/>
  <c r="F7" i="9"/>
  <c r="F6" i="8"/>
  <c r="H4" i="8"/>
  <c r="F5" i="8"/>
  <c r="F7" i="8"/>
  <c r="H4" i="7"/>
  <c r="F7" i="7"/>
  <c r="F6" i="7"/>
  <c r="F5" i="7"/>
  <c r="F5" i="6"/>
  <c r="F7" i="6"/>
  <c r="F6" i="6"/>
  <c r="F6" i="1"/>
  <c r="F5" i="1"/>
  <c r="F7" i="1"/>
  <c r="H4" i="1"/>
</calcChain>
</file>

<file path=xl/sharedStrings.xml><?xml version="1.0" encoding="utf-8"?>
<sst xmlns="http://schemas.openxmlformats.org/spreadsheetml/2006/main" count="780" uniqueCount="50">
  <si>
    <t>Inkomster</t>
  </si>
  <si>
    <t>Barnbidrag</t>
  </si>
  <si>
    <t>Inkomster totalt</t>
  </si>
  <si>
    <t>Lön</t>
  </si>
  <si>
    <t>Utgifter</t>
  </si>
  <si>
    <t>Sparande</t>
  </si>
  <si>
    <t>Försäkringar</t>
  </si>
  <si>
    <t>Boende</t>
  </si>
  <si>
    <t>Fasta utgifter</t>
  </si>
  <si>
    <t>Belopp</t>
  </si>
  <si>
    <t>Rörliga utgifter</t>
  </si>
  <si>
    <t>Medicin</t>
  </si>
  <si>
    <t>Hygienartiklar</t>
  </si>
  <si>
    <t>Förbrukningsvaror (tvättmedel etc)</t>
  </si>
  <si>
    <t>Bilförsäkring</t>
  </si>
  <si>
    <t>Förskola</t>
  </si>
  <si>
    <t>Hemförsäkring</t>
  </si>
  <si>
    <t>Bredband</t>
  </si>
  <si>
    <t>Buffert</t>
  </si>
  <si>
    <t>Mat</t>
  </si>
  <si>
    <t>Totalt</t>
  </si>
  <si>
    <t>Bensin</t>
  </si>
  <si>
    <t>Mobil</t>
  </si>
  <si>
    <t>CSN</t>
  </si>
  <si>
    <t>Pension</t>
  </si>
  <si>
    <t>Bil</t>
  </si>
  <si>
    <t>Olycksfallsförsäkring</t>
  </si>
  <si>
    <t>Livförsäkring</t>
  </si>
  <si>
    <t>Olycksfallsförsäkring (Barn 1)</t>
  </si>
  <si>
    <t>Olycksfallsförsäkring (Barn 2)</t>
  </si>
  <si>
    <t>Driftkostnad</t>
  </si>
  <si>
    <t>Bolån (ränta + amortering)</t>
  </si>
  <si>
    <t>Värde</t>
  </si>
  <si>
    <t>Nöjen</t>
  </si>
  <si>
    <t>Restaurang</t>
  </si>
  <si>
    <t>Café</t>
  </si>
  <si>
    <t>Resor</t>
  </si>
  <si>
    <t>Levnadskostnader</t>
  </si>
  <si>
    <t>Procent av utgifter</t>
  </si>
  <si>
    <t>Totala utgifter</t>
  </si>
  <si>
    <t>Kvar att leva på</t>
  </si>
  <si>
    <t>A-kassa</t>
  </si>
  <si>
    <t>Resespar</t>
  </si>
  <si>
    <t>Bio</t>
  </si>
  <si>
    <t>Idrottande</t>
  </si>
  <si>
    <t>Netflix</t>
  </si>
  <si>
    <t>%</t>
  </si>
  <si>
    <t>Alkohol</t>
  </si>
  <si>
    <t>SEK</t>
  </si>
  <si>
    <t>Presenter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</si>
</sst>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FF0000"/>
      <name val="Arial"/>
      <family val="2"/>
    </font>
    <font>
      <sz val="12"/>
      <name val="Aptos Narrow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0" xfId="0" applyFont="1" applyFill="1"/>
    <xf numFmtId="0" fontId="0" fillId="2" borderId="0" xfId="0" applyFill="1"/>
    <xf numFmtId="0" fontId="1" fillId="3" borderId="0" xfId="0" applyFont="1" applyFill="1"/>
    <xf numFmtId="0" fontId="2" fillId="3" borderId="0" xfId="0" applyFont="1" applyFill="1"/>
    <xf numFmtId="0" fontId="0" fillId="3" borderId="0" xfId="0" applyFill="1"/>
    <xf numFmtId="0" fontId="3" fillId="4" borderId="0" xfId="0" applyFont="1" applyFill="1"/>
    <xf numFmtId="0" fontId="2" fillId="4" borderId="0" xfId="0" applyFont="1" applyFill="1"/>
    <xf numFmtId="0" fontId="1" fillId="5" borderId="0" xfId="0" applyFont="1" applyFill="1"/>
    <xf numFmtId="0" fontId="2" fillId="5" borderId="0" xfId="0" applyFont="1" applyFill="1"/>
    <xf numFmtId="0" fontId="2" fillId="6" borderId="0" xfId="0" applyFont="1" applyFill="1"/>
    <xf numFmtId="0" fontId="1" fillId="7" borderId="0" xfId="0" applyFont="1" applyFill="1"/>
    <xf numFmtId="0" fontId="2" fillId="7" borderId="0" xfId="0" applyFont="1" applyFill="1"/>
    <xf numFmtId="0" fontId="1" fillId="8" borderId="0" xfId="0" applyFont="1" applyFill="1"/>
    <xf numFmtId="0" fontId="2" fillId="8" borderId="0" xfId="0" applyFont="1" applyFill="1"/>
    <xf numFmtId="0" fontId="4" fillId="8" borderId="0" xfId="0" applyFont="1" applyFill="1"/>
    <xf numFmtId="0" fontId="3" fillId="8" borderId="0" xfId="0" applyFont="1" applyFill="1"/>
    <xf numFmtId="0" fontId="1" fillId="9" borderId="0" xfId="0" applyFont="1" applyFill="1"/>
    <xf numFmtId="0" fontId="2" fillId="9" borderId="0" xfId="0" applyFont="1" applyFill="1"/>
    <xf numFmtId="0" fontId="2" fillId="10" borderId="0" xfId="0" applyFont="1" applyFill="1"/>
    <xf numFmtId="0" fontId="1" fillId="11" borderId="0" xfId="0" applyFont="1" applyFill="1"/>
    <xf numFmtId="0" fontId="2" fillId="11" borderId="0" xfId="0" applyFont="1" applyFill="1"/>
    <xf numFmtId="0" fontId="1" fillId="12" borderId="0" xfId="0" applyFont="1" applyFill="1"/>
    <xf numFmtId="0" fontId="2" fillId="12" borderId="0" xfId="0" applyFont="1" applyFill="1"/>
    <xf numFmtId="0" fontId="2" fillId="13" borderId="0" xfId="0" applyFont="1" applyFill="1"/>
    <xf numFmtId="0" fontId="5" fillId="3" borderId="0" xfId="0" applyFont="1" applyFill="1"/>
    <xf numFmtId="0" fontId="6" fillId="0" borderId="0" xfId="0" applyFont="1"/>
    <xf numFmtId="0" fontId="2" fillId="14" borderId="0" xfId="0" applyFont="1" applyFill="1"/>
    <xf numFmtId="0" fontId="1" fillId="15" borderId="0" xfId="0" applyFont="1" applyFill="1"/>
    <xf numFmtId="0" fontId="2" fillId="15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99724-C75A-4849-BD99-C860F32F56E3}">
  <dimension ref="B3:O30"/>
  <sheetViews>
    <sheetView tabSelected="1" zoomScale="120" zoomScaleNormal="120" workbookViewId="0">
      <selection activeCell="B2" sqref="B2"/>
    </sheetView>
  </sheetViews>
  <sheetFormatPr baseColWidth="10" defaultRowHeight="16" x14ac:dyDescent="0.2"/>
  <cols>
    <col min="2" max="2" width="13.83203125" bestFit="1" customWidth="1"/>
    <col min="3" max="3" width="21.33203125" customWidth="1"/>
    <col min="4" max="4" width="28.5" customWidth="1"/>
    <col min="5" max="5" width="9.83203125" customWidth="1"/>
    <col min="6" max="6" width="16.33203125" bestFit="1" customWidth="1"/>
    <col min="8" max="8" width="22.6640625" bestFit="1" customWidth="1"/>
    <col min="9" max="9" width="9.5" bestFit="1" customWidth="1"/>
    <col min="10" max="10" width="20.83203125" bestFit="1" customWidth="1"/>
    <col min="11" max="11" width="10.5" bestFit="1" customWidth="1"/>
    <col min="12" max="12" width="21.83203125" customWidth="1"/>
    <col min="13" max="13" width="7.83203125" customWidth="1"/>
    <col min="14" max="15" width="10.83203125" style="26"/>
  </cols>
  <sheetData>
    <row r="3" spans="2:13" x14ac:dyDescent="0.2">
      <c r="B3" s="3" t="s">
        <v>0</v>
      </c>
      <c r="C3" s="3" t="s">
        <v>32</v>
      </c>
      <c r="D3" s="3" t="s">
        <v>4</v>
      </c>
      <c r="E3" s="3" t="s">
        <v>32</v>
      </c>
      <c r="F3" s="3" t="s">
        <v>38</v>
      </c>
      <c r="G3" s="4"/>
      <c r="H3" s="25" t="s">
        <v>40</v>
      </c>
      <c r="I3" s="4"/>
      <c r="J3" s="4"/>
      <c r="K3" s="4"/>
      <c r="L3" s="5"/>
      <c r="M3" s="5"/>
    </row>
    <row r="4" spans="2:13" x14ac:dyDescent="0.2">
      <c r="B4" s="1" t="s">
        <v>3</v>
      </c>
      <c r="C4" s="1">
        <v>40000</v>
      </c>
      <c r="D4" s="1" t="s">
        <v>39</v>
      </c>
      <c r="E4" s="1">
        <f>SUM(C30,E30,G30,I30,K30,M30)</f>
        <v>37561</v>
      </c>
      <c r="F4" s="1"/>
      <c r="G4" s="1"/>
      <c r="H4" s="1">
        <f>SUM(C8-E4)</f>
        <v>5039</v>
      </c>
      <c r="I4" s="1" t="s">
        <v>48</v>
      </c>
      <c r="J4" s="1"/>
      <c r="K4" s="1"/>
      <c r="L4" s="2"/>
      <c r="M4" s="2"/>
    </row>
    <row r="5" spans="2:13" x14ac:dyDescent="0.2">
      <c r="B5" s="1" t="s">
        <v>1</v>
      </c>
      <c r="C5" s="1">
        <v>2600</v>
      </c>
      <c r="D5" s="1" t="s">
        <v>37</v>
      </c>
      <c r="E5" s="1">
        <f>SUM(C30,E30,I30,M30)</f>
        <v>24661</v>
      </c>
      <c r="F5" s="1">
        <f>ROUND(SUM((E5/E4)*100), 2)</f>
        <v>65.66</v>
      </c>
      <c r="G5" s="1" t="s">
        <v>46</v>
      </c>
      <c r="H5" s="1"/>
      <c r="I5" s="1"/>
      <c r="J5" s="1"/>
      <c r="K5" s="1"/>
      <c r="L5" s="2"/>
      <c r="M5" s="2"/>
    </row>
    <row r="6" spans="2:13" x14ac:dyDescent="0.2">
      <c r="B6" s="1"/>
      <c r="C6" s="1"/>
      <c r="D6" s="1" t="s">
        <v>5</v>
      </c>
      <c r="E6" s="1">
        <f>SUM(G30)</f>
        <v>7000</v>
      </c>
      <c r="F6" s="1">
        <f>ROUND(SUM((E6/E4)*100), 2)</f>
        <v>18.64</v>
      </c>
      <c r="G6" s="1" t="s">
        <v>46</v>
      </c>
      <c r="H6" s="1"/>
      <c r="I6" s="1"/>
      <c r="J6" s="1"/>
      <c r="K6" s="1"/>
      <c r="L6" s="2"/>
      <c r="M6" s="2"/>
    </row>
    <row r="7" spans="2:13" x14ac:dyDescent="0.2">
      <c r="B7" s="1"/>
      <c r="C7" s="1"/>
      <c r="D7" s="1" t="s">
        <v>33</v>
      </c>
      <c r="E7" s="1">
        <f>SUM(K30)</f>
        <v>5900</v>
      </c>
      <c r="F7" s="1">
        <f>ROUND(SUM((E7/E4)*100), 2)</f>
        <v>15.71</v>
      </c>
      <c r="G7" s="1" t="s">
        <v>46</v>
      </c>
      <c r="H7" s="1"/>
      <c r="I7" s="1"/>
      <c r="J7" s="1"/>
      <c r="K7" s="1"/>
      <c r="L7" s="2"/>
      <c r="M7" s="2"/>
    </row>
    <row r="8" spans="2:13" x14ac:dyDescent="0.2">
      <c r="B8" s="4" t="s">
        <v>2</v>
      </c>
      <c r="C8" s="3">
        <f>SUM(C4:C7)</f>
        <v>42600</v>
      </c>
      <c r="D8" s="4"/>
      <c r="E8" s="4"/>
      <c r="F8" s="4"/>
      <c r="G8" s="4"/>
      <c r="H8" s="4"/>
      <c r="I8" s="4"/>
      <c r="J8" s="4"/>
      <c r="K8" s="4"/>
      <c r="L8" s="5"/>
      <c r="M8" s="5"/>
    </row>
    <row r="11" spans="2:13" x14ac:dyDescent="0.2">
      <c r="B11" s="8" t="s">
        <v>8</v>
      </c>
      <c r="C11" s="8" t="s">
        <v>9</v>
      </c>
      <c r="D11" s="11" t="s">
        <v>10</v>
      </c>
      <c r="E11" s="11" t="s">
        <v>9</v>
      </c>
      <c r="F11" s="17" t="s">
        <v>5</v>
      </c>
      <c r="G11" s="17" t="s">
        <v>9</v>
      </c>
      <c r="H11" s="20" t="s">
        <v>6</v>
      </c>
      <c r="I11" s="20" t="s">
        <v>9</v>
      </c>
      <c r="J11" s="28" t="s">
        <v>33</v>
      </c>
      <c r="K11" s="28" t="s">
        <v>9</v>
      </c>
      <c r="L11" s="22" t="s">
        <v>7</v>
      </c>
      <c r="M11" s="22" t="s">
        <v>9</v>
      </c>
    </row>
    <row r="12" spans="2:13" x14ac:dyDescent="0.2">
      <c r="B12" s="6" t="s">
        <v>23</v>
      </c>
      <c r="C12" s="7">
        <v>700</v>
      </c>
      <c r="D12" s="10" t="s">
        <v>11</v>
      </c>
      <c r="E12" s="10">
        <v>150</v>
      </c>
      <c r="F12" s="14" t="s">
        <v>24</v>
      </c>
      <c r="G12" s="14">
        <v>2000</v>
      </c>
      <c r="H12" s="19" t="s">
        <v>26</v>
      </c>
      <c r="I12" s="19">
        <v>100</v>
      </c>
      <c r="J12" s="27" t="s">
        <v>34</v>
      </c>
      <c r="K12" s="27">
        <v>1500</v>
      </c>
      <c r="L12" s="24" t="s">
        <v>30</v>
      </c>
      <c r="M12" s="24">
        <v>1500</v>
      </c>
    </row>
    <row r="13" spans="2:13" x14ac:dyDescent="0.2">
      <c r="B13" s="7" t="s">
        <v>22</v>
      </c>
      <c r="C13" s="7">
        <v>500</v>
      </c>
      <c r="D13" s="10" t="s">
        <v>12</v>
      </c>
      <c r="E13" s="10">
        <v>200</v>
      </c>
      <c r="F13" s="14" t="s">
        <v>25</v>
      </c>
      <c r="G13" s="14">
        <v>1000</v>
      </c>
      <c r="H13" s="19" t="s">
        <v>27</v>
      </c>
      <c r="I13" s="19">
        <v>100</v>
      </c>
      <c r="J13" s="27" t="s">
        <v>35</v>
      </c>
      <c r="K13" s="27">
        <v>500</v>
      </c>
      <c r="L13" s="24" t="s">
        <v>31</v>
      </c>
      <c r="M13" s="24">
        <v>10000</v>
      </c>
    </row>
    <row r="14" spans="2:13" x14ac:dyDescent="0.2">
      <c r="B14" s="7" t="s">
        <v>41</v>
      </c>
      <c r="C14" s="7">
        <v>200</v>
      </c>
      <c r="D14" s="10" t="s">
        <v>13</v>
      </c>
      <c r="E14" s="10">
        <v>200</v>
      </c>
      <c r="F14" s="14" t="s">
        <v>18</v>
      </c>
      <c r="G14" s="14">
        <v>2000</v>
      </c>
      <c r="H14" s="19" t="s">
        <v>28</v>
      </c>
      <c r="I14" s="19">
        <v>276</v>
      </c>
      <c r="J14" s="27" t="s">
        <v>36</v>
      </c>
      <c r="K14" s="27">
        <v>2000</v>
      </c>
      <c r="L14" s="24"/>
      <c r="M14" s="24"/>
    </row>
    <row r="15" spans="2:13" x14ac:dyDescent="0.2">
      <c r="B15" s="7" t="s">
        <v>15</v>
      </c>
      <c r="C15" s="7">
        <v>2500</v>
      </c>
      <c r="D15" s="10"/>
      <c r="E15" s="10"/>
      <c r="F15" s="16" t="s">
        <v>42</v>
      </c>
      <c r="G15" s="14">
        <v>2000</v>
      </c>
      <c r="H15" s="19" t="s">
        <v>29</v>
      </c>
      <c r="I15" s="19">
        <v>164</v>
      </c>
      <c r="J15" s="27" t="s">
        <v>43</v>
      </c>
      <c r="K15" s="27">
        <v>300</v>
      </c>
      <c r="L15" s="24"/>
      <c r="M15" s="24"/>
    </row>
    <row r="16" spans="2:13" x14ac:dyDescent="0.2">
      <c r="B16" s="7" t="s">
        <v>17</v>
      </c>
      <c r="C16" s="7">
        <v>400</v>
      </c>
      <c r="D16" s="10"/>
      <c r="E16" s="10"/>
      <c r="F16" s="15"/>
      <c r="G16" s="13"/>
      <c r="H16" s="19" t="s">
        <v>14</v>
      </c>
      <c r="I16" s="19">
        <v>476</v>
      </c>
      <c r="J16" s="27" t="s">
        <v>44</v>
      </c>
      <c r="K16" s="27">
        <v>500</v>
      </c>
      <c r="L16" s="24"/>
      <c r="M16" s="24"/>
    </row>
    <row r="17" spans="2:13" x14ac:dyDescent="0.2">
      <c r="B17" s="7" t="s">
        <v>19</v>
      </c>
      <c r="C17" s="7">
        <v>5000</v>
      </c>
      <c r="D17" s="10"/>
      <c r="E17" s="10"/>
      <c r="F17" s="13"/>
      <c r="G17" s="13"/>
      <c r="H17" s="19" t="s">
        <v>16</v>
      </c>
      <c r="I17" s="19">
        <v>195</v>
      </c>
      <c r="J17" s="27" t="s">
        <v>45</v>
      </c>
      <c r="K17" s="27">
        <v>100</v>
      </c>
      <c r="L17" s="24"/>
      <c r="M17" s="24"/>
    </row>
    <row r="18" spans="2:13" x14ac:dyDescent="0.2">
      <c r="B18" s="7" t="s">
        <v>21</v>
      </c>
      <c r="C18" s="7">
        <v>2000</v>
      </c>
      <c r="D18" s="10"/>
      <c r="E18" s="10"/>
      <c r="F18" s="13"/>
      <c r="G18" s="13"/>
      <c r="H18" s="19"/>
      <c r="I18" s="19"/>
      <c r="J18" s="27" t="s">
        <v>47</v>
      </c>
      <c r="K18" s="27">
        <v>500</v>
      </c>
      <c r="L18" s="24"/>
      <c r="M18" s="24"/>
    </row>
    <row r="19" spans="2:13" x14ac:dyDescent="0.2">
      <c r="B19" s="7"/>
      <c r="C19" s="7"/>
      <c r="D19" s="10"/>
      <c r="E19" s="10"/>
      <c r="F19" s="13"/>
      <c r="G19" s="13"/>
      <c r="H19" s="19"/>
      <c r="I19" s="19"/>
      <c r="J19" s="27" t="s">
        <v>49</v>
      </c>
      <c r="K19" s="27">
        <v>500</v>
      </c>
      <c r="L19" s="24"/>
      <c r="M19" s="24"/>
    </row>
    <row r="20" spans="2:13" x14ac:dyDescent="0.2">
      <c r="B20" s="7"/>
      <c r="C20" s="7"/>
      <c r="D20" s="10"/>
      <c r="E20" s="10"/>
      <c r="F20" s="13"/>
      <c r="G20" s="13"/>
      <c r="H20" s="19"/>
      <c r="I20" s="19"/>
      <c r="J20" s="27"/>
      <c r="K20" s="27"/>
      <c r="L20" s="24"/>
      <c r="M20" s="24"/>
    </row>
    <row r="21" spans="2:13" x14ac:dyDescent="0.2">
      <c r="B21" s="7"/>
      <c r="C21" s="7"/>
      <c r="D21" s="10"/>
      <c r="E21" s="10"/>
      <c r="F21" s="13"/>
      <c r="G21" s="13"/>
      <c r="H21" s="19"/>
      <c r="I21" s="19"/>
      <c r="J21" s="27"/>
      <c r="K21" s="27"/>
      <c r="L21" s="24"/>
      <c r="M21" s="24"/>
    </row>
    <row r="22" spans="2:13" x14ac:dyDescent="0.2">
      <c r="B22" s="7"/>
      <c r="C22" s="7"/>
      <c r="D22" s="10"/>
      <c r="E22" s="10"/>
      <c r="F22" s="13"/>
      <c r="G22" s="13"/>
      <c r="H22" s="19"/>
      <c r="I22" s="19"/>
      <c r="J22" s="27"/>
      <c r="K22" s="27"/>
      <c r="L22" s="24"/>
      <c r="M22" s="24"/>
    </row>
    <row r="23" spans="2:13" x14ac:dyDescent="0.2">
      <c r="B23" s="7"/>
      <c r="C23" s="7"/>
      <c r="D23" s="10"/>
      <c r="E23" s="10"/>
      <c r="F23" s="13"/>
      <c r="G23" s="13"/>
      <c r="H23" s="19"/>
      <c r="I23" s="19"/>
      <c r="J23" s="27"/>
      <c r="K23" s="27"/>
      <c r="L23" s="24"/>
      <c r="M23" s="24"/>
    </row>
    <row r="24" spans="2:13" x14ac:dyDescent="0.2">
      <c r="B24" s="7"/>
      <c r="C24" s="7"/>
      <c r="D24" s="10"/>
      <c r="E24" s="10"/>
      <c r="F24" s="13"/>
      <c r="G24" s="13"/>
      <c r="H24" s="19"/>
      <c r="I24" s="19"/>
      <c r="J24" s="27"/>
      <c r="K24" s="27"/>
      <c r="L24" s="24"/>
      <c r="M24" s="24"/>
    </row>
    <row r="25" spans="2:13" x14ac:dyDescent="0.2">
      <c r="B25" s="7"/>
      <c r="C25" s="7"/>
      <c r="D25" s="10"/>
      <c r="E25" s="10"/>
      <c r="F25" s="13"/>
      <c r="G25" s="13"/>
      <c r="H25" s="19"/>
      <c r="I25" s="19"/>
      <c r="J25" s="27"/>
      <c r="K25" s="27"/>
      <c r="L25" s="24"/>
      <c r="M25" s="24"/>
    </row>
    <row r="26" spans="2:13" x14ac:dyDescent="0.2">
      <c r="B26" s="7"/>
      <c r="C26" s="7"/>
      <c r="D26" s="10"/>
      <c r="E26" s="10"/>
      <c r="F26" s="13"/>
      <c r="G26" s="13"/>
      <c r="H26" s="19"/>
      <c r="I26" s="19"/>
      <c r="J26" s="27"/>
      <c r="K26" s="27"/>
      <c r="L26" s="24"/>
      <c r="M26" s="24"/>
    </row>
    <row r="27" spans="2:13" x14ac:dyDescent="0.2">
      <c r="B27" s="7"/>
      <c r="C27" s="7"/>
      <c r="D27" s="10"/>
      <c r="E27" s="10"/>
      <c r="F27" s="13"/>
      <c r="G27" s="13"/>
      <c r="H27" s="19"/>
      <c r="I27" s="19"/>
      <c r="J27" s="27"/>
      <c r="K27" s="27"/>
      <c r="L27" s="24"/>
      <c r="M27" s="24"/>
    </row>
    <row r="28" spans="2:13" x14ac:dyDescent="0.2">
      <c r="B28" s="7"/>
      <c r="C28" s="7"/>
      <c r="D28" s="10"/>
      <c r="E28" s="10"/>
      <c r="F28" s="13"/>
      <c r="G28" s="13"/>
      <c r="H28" s="19"/>
      <c r="I28" s="19"/>
      <c r="J28" s="27"/>
      <c r="K28" s="27"/>
      <c r="L28" s="24"/>
      <c r="M28" s="24"/>
    </row>
    <row r="29" spans="2:13" x14ac:dyDescent="0.2">
      <c r="B29" s="7"/>
      <c r="C29" s="7"/>
      <c r="D29" s="10"/>
      <c r="E29" s="10"/>
      <c r="F29" s="13"/>
      <c r="G29" s="13"/>
      <c r="H29" s="19"/>
      <c r="I29" s="19"/>
      <c r="J29" s="27"/>
      <c r="K29" s="27"/>
      <c r="L29" s="24"/>
      <c r="M29" s="24"/>
    </row>
    <row r="30" spans="2:13" x14ac:dyDescent="0.2">
      <c r="B30" s="9" t="s">
        <v>20</v>
      </c>
      <c r="C30" s="8">
        <f>SUM(C12:C29)</f>
        <v>11300</v>
      </c>
      <c r="D30" s="12" t="s">
        <v>20</v>
      </c>
      <c r="E30" s="11">
        <f>SUM(E12:E29)</f>
        <v>550</v>
      </c>
      <c r="F30" s="18" t="s">
        <v>20</v>
      </c>
      <c r="G30" s="17">
        <f>SUM(G12:G29)</f>
        <v>7000</v>
      </c>
      <c r="H30" s="21" t="s">
        <v>20</v>
      </c>
      <c r="I30" s="20">
        <f>SUM(I12:I29)</f>
        <v>1311</v>
      </c>
      <c r="J30" s="29" t="s">
        <v>20</v>
      </c>
      <c r="K30" s="28">
        <f>SUM(K12:K29)</f>
        <v>5900</v>
      </c>
      <c r="L30" s="23" t="s">
        <v>20</v>
      </c>
      <c r="M30" s="22">
        <f>SUM(M12:M29)</f>
        <v>11500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8DFC6-E353-994E-B4F4-5758C94ACB55}">
  <dimension ref="B3:O30"/>
  <sheetViews>
    <sheetView zoomScale="120" zoomScaleNormal="120" workbookViewId="0">
      <selection activeCell="B3" sqref="B3"/>
    </sheetView>
  </sheetViews>
  <sheetFormatPr baseColWidth="10" defaultRowHeight="16" x14ac:dyDescent="0.2"/>
  <cols>
    <col min="2" max="2" width="13.83203125" bestFit="1" customWidth="1"/>
    <col min="3" max="3" width="21.33203125" customWidth="1"/>
    <col min="4" max="4" width="28.5" customWidth="1"/>
    <col min="5" max="5" width="9.83203125" customWidth="1"/>
    <col min="6" max="6" width="16.33203125" bestFit="1" customWidth="1"/>
    <col min="8" max="8" width="22.6640625" bestFit="1" customWidth="1"/>
    <col min="9" max="9" width="9.5" bestFit="1" customWidth="1"/>
    <col min="10" max="10" width="20.83203125" bestFit="1" customWidth="1"/>
    <col min="11" max="11" width="10.5" bestFit="1" customWidth="1"/>
    <col min="12" max="12" width="21.83203125" customWidth="1"/>
    <col min="13" max="13" width="7.83203125" customWidth="1"/>
    <col min="14" max="15" width="10.83203125" style="26"/>
  </cols>
  <sheetData>
    <row r="3" spans="2:13" x14ac:dyDescent="0.2">
      <c r="B3" s="3" t="s">
        <v>0</v>
      </c>
      <c r="C3" s="3" t="s">
        <v>32</v>
      </c>
      <c r="D3" s="3" t="s">
        <v>4</v>
      </c>
      <c r="E3" s="3" t="s">
        <v>32</v>
      </c>
      <c r="F3" s="3" t="s">
        <v>38</v>
      </c>
      <c r="G3" s="4"/>
      <c r="H3" s="25" t="s">
        <v>40</v>
      </c>
      <c r="I3" s="4"/>
      <c r="J3" s="4"/>
      <c r="K3" s="4"/>
      <c r="L3" s="5"/>
      <c r="M3" s="5"/>
    </row>
    <row r="4" spans="2:13" x14ac:dyDescent="0.2">
      <c r="B4" s="1" t="s">
        <v>3</v>
      </c>
      <c r="C4" s="1">
        <v>40000</v>
      </c>
      <c r="D4" s="1" t="s">
        <v>39</v>
      </c>
      <c r="E4" s="1">
        <f>SUM(C30,E30,G30,I30,K30,M30)</f>
        <v>37561</v>
      </c>
      <c r="F4" s="1"/>
      <c r="G4" s="1"/>
      <c r="H4" s="1">
        <f>SUM(C8-E4)</f>
        <v>5039</v>
      </c>
      <c r="I4" s="1" t="s">
        <v>48</v>
      </c>
      <c r="J4" s="1"/>
      <c r="K4" s="1"/>
      <c r="L4" s="2"/>
      <c r="M4" s="2"/>
    </row>
    <row r="5" spans="2:13" x14ac:dyDescent="0.2">
      <c r="B5" s="1" t="s">
        <v>1</v>
      </c>
      <c r="C5" s="1">
        <v>2600</v>
      </c>
      <c r="D5" s="1" t="s">
        <v>37</v>
      </c>
      <c r="E5" s="1">
        <f>SUM(C30,E30,I30,M30)</f>
        <v>24661</v>
      </c>
      <c r="F5" s="1">
        <f>ROUND(SUM((E5/E4)*100), 2)</f>
        <v>65.66</v>
      </c>
      <c r="G5" s="1" t="s">
        <v>46</v>
      </c>
      <c r="H5" s="1"/>
      <c r="I5" s="1"/>
      <c r="J5" s="1"/>
      <c r="K5" s="1"/>
      <c r="L5" s="2"/>
      <c r="M5" s="2"/>
    </row>
    <row r="6" spans="2:13" x14ac:dyDescent="0.2">
      <c r="B6" s="1"/>
      <c r="C6" s="1"/>
      <c r="D6" s="1" t="s">
        <v>5</v>
      </c>
      <c r="E6" s="1">
        <f>SUM(G30)</f>
        <v>7000</v>
      </c>
      <c r="F6" s="1">
        <f>ROUND(SUM((E6/E4)*100), 2)</f>
        <v>18.64</v>
      </c>
      <c r="G6" s="1" t="s">
        <v>46</v>
      </c>
      <c r="H6" s="1"/>
      <c r="I6" s="1"/>
      <c r="J6" s="1"/>
      <c r="K6" s="1"/>
      <c r="L6" s="2"/>
      <c r="M6" s="2"/>
    </row>
    <row r="7" spans="2:13" x14ac:dyDescent="0.2">
      <c r="B7" s="1"/>
      <c r="C7" s="1"/>
      <c r="D7" s="1" t="s">
        <v>33</v>
      </c>
      <c r="E7" s="1">
        <f>SUM(K30)</f>
        <v>5900</v>
      </c>
      <c r="F7" s="1">
        <f>ROUND(SUM((E7/E4)*100), 2)</f>
        <v>15.71</v>
      </c>
      <c r="G7" s="1" t="s">
        <v>46</v>
      </c>
      <c r="H7" s="1"/>
      <c r="I7" s="1"/>
      <c r="J7" s="1"/>
      <c r="K7" s="1"/>
      <c r="L7" s="2"/>
      <c r="M7" s="2"/>
    </row>
    <row r="8" spans="2:13" x14ac:dyDescent="0.2">
      <c r="B8" s="4" t="s">
        <v>2</v>
      </c>
      <c r="C8" s="3">
        <f>SUM(C4:C7)</f>
        <v>42600</v>
      </c>
      <c r="D8" s="4"/>
      <c r="E8" s="4"/>
      <c r="F8" s="4"/>
      <c r="G8" s="4"/>
      <c r="H8" s="4"/>
      <c r="I8" s="4"/>
      <c r="J8" s="4"/>
      <c r="K8" s="4"/>
      <c r="L8" s="5"/>
      <c r="M8" s="5"/>
    </row>
    <row r="11" spans="2:13" x14ac:dyDescent="0.2">
      <c r="B11" s="8" t="s">
        <v>8</v>
      </c>
      <c r="C11" s="8" t="s">
        <v>9</v>
      </c>
      <c r="D11" s="11" t="s">
        <v>10</v>
      </c>
      <c r="E11" s="11" t="s">
        <v>9</v>
      </c>
      <c r="F11" s="17" t="s">
        <v>5</v>
      </c>
      <c r="G11" s="17" t="s">
        <v>9</v>
      </c>
      <c r="H11" s="20" t="s">
        <v>6</v>
      </c>
      <c r="I11" s="20" t="s">
        <v>9</v>
      </c>
      <c r="J11" s="28" t="s">
        <v>33</v>
      </c>
      <c r="K11" s="28" t="s">
        <v>9</v>
      </c>
      <c r="L11" s="22" t="s">
        <v>7</v>
      </c>
      <c r="M11" s="22" t="s">
        <v>9</v>
      </c>
    </row>
    <row r="12" spans="2:13" x14ac:dyDescent="0.2">
      <c r="B12" s="6" t="s">
        <v>23</v>
      </c>
      <c r="C12" s="7">
        <v>700</v>
      </c>
      <c r="D12" s="10" t="s">
        <v>11</v>
      </c>
      <c r="E12" s="10">
        <v>150</v>
      </c>
      <c r="F12" s="14" t="s">
        <v>24</v>
      </c>
      <c r="G12" s="14">
        <v>2000</v>
      </c>
      <c r="H12" s="19" t="s">
        <v>26</v>
      </c>
      <c r="I12" s="19">
        <v>100</v>
      </c>
      <c r="J12" s="27" t="s">
        <v>34</v>
      </c>
      <c r="K12" s="27">
        <v>1500</v>
      </c>
      <c r="L12" s="24" t="s">
        <v>30</v>
      </c>
      <c r="M12" s="24">
        <v>1500</v>
      </c>
    </row>
    <row r="13" spans="2:13" x14ac:dyDescent="0.2">
      <c r="B13" s="7" t="s">
        <v>22</v>
      </c>
      <c r="C13" s="7">
        <v>500</v>
      </c>
      <c r="D13" s="10" t="s">
        <v>12</v>
      </c>
      <c r="E13" s="10">
        <v>200</v>
      </c>
      <c r="F13" s="14" t="s">
        <v>25</v>
      </c>
      <c r="G13" s="14">
        <v>1000</v>
      </c>
      <c r="H13" s="19" t="s">
        <v>27</v>
      </c>
      <c r="I13" s="19">
        <v>100</v>
      </c>
      <c r="J13" s="27" t="s">
        <v>35</v>
      </c>
      <c r="K13" s="27">
        <v>500</v>
      </c>
      <c r="L13" s="24" t="s">
        <v>31</v>
      </c>
      <c r="M13" s="24">
        <v>10000</v>
      </c>
    </row>
    <row r="14" spans="2:13" x14ac:dyDescent="0.2">
      <c r="B14" s="7" t="s">
        <v>41</v>
      </c>
      <c r="C14" s="7">
        <v>200</v>
      </c>
      <c r="D14" s="10" t="s">
        <v>13</v>
      </c>
      <c r="E14" s="10">
        <v>200</v>
      </c>
      <c r="F14" s="14" t="s">
        <v>18</v>
      </c>
      <c r="G14" s="14">
        <v>2000</v>
      </c>
      <c r="H14" s="19" t="s">
        <v>28</v>
      </c>
      <c r="I14" s="19">
        <v>276</v>
      </c>
      <c r="J14" s="27" t="s">
        <v>36</v>
      </c>
      <c r="K14" s="27">
        <v>2000</v>
      </c>
      <c r="L14" s="24"/>
      <c r="M14" s="24"/>
    </row>
    <row r="15" spans="2:13" x14ac:dyDescent="0.2">
      <c r="B15" s="7" t="s">
        <v>15</v>
      </c>
      <c r="C15" s="7">
        <v>2500</v>
      </c>
      <c r="D15" s="10"/>
      <c r="E15" s="10"/>
      <c r="F15" s="16" t="s">
        <v>42</v>
      </c>
      <c r="G15" s="14">
        <v>2000</v>
      </c>
      <c r="H15" s="19" t="s">
        <v>29</v>
      </c>
      <c r="I15" s="19">
        <v>164</v>
      </c>
      <c r="J15" s="27" t="s">
        <v>43</v>
      </c>
      <c r="K15" s="27">
        <v>300</v>
      </c>
      <c r="L15" s="24"/>
      <c r="M15" s="24"/>
    </row>
    <row r="16" spans="2:13" x14ac:dyDescent="0.2">
      <c r="B16" s="7" t="s">
        <v>17</v>
      </c>
      <c r="C16" s="7">
        <v>400</v>
      </c>
      <c r="D16" s="10"/>
      <c r="E16" s="10"/>
      <c r="F16" s="15"/>
      <c r="G16" s="13"/>
      <c r="H16" s="19" t="s">
        <v>14</v>
      </c>
      <c r="I16" s="19">
        <v>476</v>
      </c>
      <c r="J16" s="27" t="s">
        <v>44</v>
      </c>
      <c r="K16" s="27">
        <v>500</v>
      </c>
      <c r="L16" s="24"/>
      <c r="M16" s="24"/>
    </row>
    <row r="17" spans="2:13" x14ac:dyDescent="0.2">
      <c r="B17" s="7" t="s">
        <v>19</v>
      </c>
      <c r="C17" s="7">
        <v>5000</v>
      </c>
      <c r="D17" s="10"/>
      <c r="E17" s="10"/>
      <c r="F17" s="13"/>
      <c r="G17" s="13"/>
      <c r="H17" s="19" t="s">
        <v>16</v>
      </c>
      <c r="I17" s="19">
        <v>195</v>
      </c>
      <c r="J17" s="27" t="s">
        <v>45</v>
      </c>
      <c r="K17" s="27">
        <v>100</v>
      </c>
      <c r="L17" s="24"/>
      <c r="M17" s="24"/>
    </row>
    <row r="18" spans="2:13" x14ac:dyDescent="0.2">
      <c r="B18" s="7" t="s">
        <v>21</v>
      </c>
      <c r="C18" s="7">
        <v>2000</v>
      </c>
      <c r="D18" s="10"/>
      <c r="E18" s="10"/>
      <c r="F18" s="13"/>
      <c r="G18" s="13"/>
      <c r="H18" s="19"/>
      <c r="I18" s="19"/>
      <c r="J18" s="27" t="s">
        <v>47</v>
      </c>
      <c r="K18" s="27">
        <v>500</v>
      </c>
      <c r="L18" s="24"/>
      <c r="M18" s="24"/>
    </row>
    <row r="19" spans="2:13" x14ac:dyDescent="0.2">
      <c r="B19" s="7"/>
      <c r="C19" s="7"/>
      <c r="D19" s="10"/>
      <c r="E19" s="10"/>
      <c r="F19" s="13"/>
      <c r="G19" s="13"/>
      <c r="H19" s="19"/>
      <c r="I19" s="19"/>
      <c r="J19" s="27" t="s">
        <v>49</v>
      </c>
      <c r="K19" s="27">
        <v>500</v>
      </c>
      <c r="L19" s="24"/>
      <c r="M19" s="24"/>
    </row>
    <row r="20" spans="2:13" x14ac:dyDescent="0.2">
      <c r="B20" s="7"/>
      <c r="C20" s="7"/>
      <c r="D20" s="10"/>
      <c r="E20" s="10"/>
      <c r="F20" s="13"/>
      <c r="G20" s="13"/>
      <c r="H20" s="19"/>
      <c r="I20" s="19"/>
      <c r="J20" s="27"/>
      <c r="K20" s="27"/>
      <c r="L20" s="24"/>
      <c r="M20" s="24"/>
    </row>
    <row r="21" spans="2:13" x14ac:dyDescent="0.2">
      <c r="B21" s="7"/>
      <c r="C21" s="7"/>
      <c r="D21" s="10"/>
      <c r="E21" s="10"/>
      <c r="F21" s="13"/>
      <c r="G21" s="13"/>
      <c r="H21" s="19"/>
      <c r="I21" s="19"/>
      <c r="J21" s="27"/>
      <c r="K21" s="27"/>
      <c r="L21" s="24"/>
      <c r="M21" s="24"/>
    </row>
    <row r="22" spans="2:13" x14ac:dyDescent="0.2">
      <c r="B22" s="7"/>
      <c r="C22" s="7"/>
      <c r="D22" s="10"/>
      <c r="E22" s="10"/>
      <c r="F22" s="13"/>
      <c r="G22" s="13"/>
      <c r="H22" s="19"/>
      <c r="I22" s="19"/>
      <c r="J22" s="27"/>
      <c r="K22" s="27"/>
      <c r="L22" s="24"/>
      <c r="M22" s="24"/>
    </row>
    <row r="23" spans="2:13" x14ac:dyDescent="0.2">
      <c r="B23" s="7"/>
      <c r="C23" s="7"/>
      <c r="D23" s="10"/>
      <c r="E23" s="10"/>
      <c r="F23" s="13"/>
      <c r="G23" s="13"/>
      <c r="H23" s="19"/>
      <c r="I23" s="19"/>
      <c r="J23" s="27"/>
      <c r="K23" s="27"/>
      <c r="L23" s="24"/>
      <c r="M23" s="24"/>
    </row>
    <row r="24" spans="2:13" x14ac:dyDescent="0.2">
      <c r="B24" s="7"/>
      <c r="C24" s="7"/>
      <c r="D24" s="10"/>
      <c r="E24" s="10"/>
      <c r="F24" s="13"/>
      <c r="G24" s="13"/>
      <c r="H24" s="19"/>
      <c r="I24" s="19"/>
      <c r="J24" s="27"/>
      <c r="K24" s="27"/>
      <c r="L24" s="24"/>
      <c r="M24" s="24"/>
    </row>
    <row r="25" spans="2:13" x14ac:dyDescent="0.2">
      <c r="B25" s="7"/>
      <c r="C25" s="7"/>
      <c r="D25" s="10"/>
      <c r="E25" s="10"/>
      <c r="F25" s="13"/>
      <c r="G25" s="13"/>
      <c r="H25" s="19"/>
      <c r="I25" s="19"/>
      <c r="J25" s="27"/>
      <c r="K25" s="27"/>
      <c r="L25" s="24"/>
      <c r="M25" s="24"/>
    </row>
    <row r="26" spans="2:13" x14ac:dyDescent="0.2">
      <c r="B26" s="7"/>
      <c r="C26" s="7"/>
      <c r="D26" s="10"/>
      <c r="E26" s="10"/>
      <c r="F26" s="13"/>
      <c r="G26" s="13"/>
      <c r="H26" s="19"/>
      <c r="I26" s="19"/>
      <c r="J26" s="27"/>
      <c r="K26" s="27"/>
      <c r="L26" s="24"/>
      <c r="M26" s="24"/>
    </row>
    <row r="27" spans="2:13" x14ac:dyDescent="0.2">
      <c r="B27" s="7"/>
      <c r="C27" s="7"/>
      <c r="D27" s="10"/>
      <c r="E27" s="10"/>
      <c r="F27" s="13"/>
      <c r="G27" s="13"/>
      <c r="H27" s="19"/>
      <c r="I27" s="19"/>
      <c r="J27" s="27"/>
      <c r="K27" s="27"/>
      <c r="L27" s="24"/>
      <c r="M27" s="24"/>
    </row>
    <row r="28" spans="2:13" x14ac:dyDescent="0.2">
      <c r="B28" s="7"/>
      <c r="C28" s="7"/>
      <c r="D28" s="10"/>
      <c r="E28" s="10"/>
      <c r="F28" s="13"/>
      <c r="G28" s="13"/>
      <c r="H28" s="19"/>
      <c r="I28" s="19"/>
      <c r="J28" s="27"/>
      <c r="K28" s="27"/>
      <c r="L28" s="24"/>
      <c r="M28" s="24"/>
    </row>
    <row r="29" spans="2:13" x14ac:dyDescent="0.2">
      <c r="B29" s="7"/>
      <c r="C29" s="7"/>
      <c r="D29" s="10"/>
      <c r="E29" s="10"/>
      <c r="F29" s="13"/>
      <c r="G29" s="13"/>
      <c r="H29" s="19"/>
      <c r="I29" s="19"/>
      <c r="J29" s="27"/>
      <c r="K29" s="27"/>
      <c r="L29" s="24"/>
      <c r="M29" s="24"/>
    </row>
    <row r="30" spans="2:13" x14ac:dyDescent="0.2">
      <c r="B30" s="9" t="s">
        <v>20</v>
      </c>
      <c r="C30" s="8">
        <f>SUM(C12:C29)</f>
        <v>11300</v>
      </c>
      <c r="D30" s="12" t="s">
        <v>20</v>
      </c>
      <c r="E30" s="11">
        <f>SUM(E12:E29)</f>
        <v>550</v>
      </c>
      <c r="F30" s="18" t="s">
        <v>20</v>
      </c>
      <c r="G30" s="17">
        <f>SUM(G12:G29)</f>
        <v>7000</v>
      </c>
      <c r="H30" s="21" t="s">
        <v>20</v>
      </c>
      <c r="I30" s="20">
        <f>SUM(I12:I29)</f>
        <v>1311</v>
      </c>
      <c r="J30" s="29" t="s">
        <v>20</v>
      </c>
      <c r="K30" s="28">
        <f>SUM(K12:K29)</f>
        <v>5900</v>
      </c>
      <c r="L30" s="23" t="s">
        <v>20</v>
      </c>
      <c r="M30" s="22">
        <f>SUM(M12:M29)</f>
        <v>11500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0BD1A-BFDC-374B-B7B7-5325DC5E1408}">
  <dimension ref="B3:O30"/>
  <sheetViews>
    <sheetView zoomScale="120" zoomScaleNormal="120" workbookViewId="0">
      <selection activeCell="B3" sqref="B3"/>
    </sheetView>
  </sheetViews>
  <sheetFormatPr baseColWidth="10" defaultRowHeight="16" x14ac:dyDescent="0.2"/>
  <cols>
    <col min="2" max="2" width="13.83203125" bestFit="1" customWidth="1"/>
    <col min="3" max="3" width="21.33203125" customWidth="1"/>
    <col min="4" max="4" width="28.5" customWidth="1"/>
    <col min="5" max="5" width="9.83203125" customWidth="1"/>
    <col min="6" max="6" width="16.33203125" bestFit="1" customWidth="1"/>
    <col min="8" max="8" width="22.6640625" bestFit="1" customWidth="1"/>
    <col min="9" max="9" width="9.5" bestFit="1" customWidth="1"/>
    <col min="10" max="10" width="20.83203125" bestFit="1" customWidth="1"/>
    <col min="11" max="11" width="10.5" bestFit="1" customWidth="1"/>
    <col min="12" max="12" width="21.83203125" customWidth="1"/>
    <col min="13" max="13" width="7.83203125" customWidth="1"/>
    <col min="14" max="15" width="10.83203125" style="26"/>
  </cols>
  <sheetData>
    <row r="3" spans="2:13" x14ac:dyDescent="0.2">
      <c r="B3" s="3" t="s">
        <v>0</v>
      </c>
      <c r="C3" s="3" t="s">
        <v>32</v>
      </c>
      <c r="D3" s="3" t="s">
        <v>4</v>
      </c>
      <c r="E3" s="3" t="s">
        <v>32</v>
      </c>
      <c r="F3" s="3" t="s">
        <v>38</v>
      </c>
      <c r="G3" s="4"/>
      <c r="H3" s="25" t="s">
        <v>40</v>
      </c>
      <c r="I3" s="4"/>
      <c r="J3" s="4"/>
      <c r="K3" s="4"/>
      <c r="L3" s="5"/>
      <c r="M3" s="5"/>
    </row>
    <row r="4" spans="2:13" x14ac:dyDescent="0.2">
      <c r="B4" s="1" t="s">
        <v>3</v>
      </c>
      <c r="C4" s="1">
        <v>40000</v>
      </c>
      <c r="D4" s="1" t="s">
        <v>39</v>
      </c>
      <c r="E4" s="1">
        <f>SUM(C30,E30,G30,I30,K30,M30)</f>
        <v>37561</v>
      </c>
      <c r="F4" s="1"/>
      <c r="G4" s="1"/>
      <c r="H4" s="1">
        <f>SUM(C8-E4)</f>
        <v>5039</v>
      </c>
      <c r="I4" s="1" t="s">
        <v>48</v>
      </c>
      <c r="J4" s="1"/>
      <c r="K4" s="1"/>
      <c r="L4" s="2"/>
      <c r="M4" s="2"/>
    </row>
    <row r="5" spans="2:13" x14ac:dyDescent="0.2">
      <c r="B5" s="1" t="s">
        <v>1</v>
      </c>
      <c r="C5" s="1">
        <v>2600</v>
      </c>
      <c r="D5" s="1" t="s">
        <v>37</v>
      </c>
      <c r="E5" s="1">
        <f>SUM(C30,E30,I30,M30)</f>
        <v>24661</v>
      </c>
      <c r="F5" s="1">
        <f>ROUND(SUM((E5/E4)*100), 2)</f>
        <v>65.66</v>
      </c>
      <c r="G5" s="1" t="s">
        <v>46</v>
      </c>
      <c r="H5" s="1"/>
      <c r="I5" s="1"/>
      <c r="J5" s="1"/>
      <c r="K5" s="1"/>
      <c r="L5" s="2"/>
      <c r="M5" s="2"/>
    </row>
    <row r="6" spans="2:13" x14ac:dyDescent="0.2">
      <c r="B6" s="1"/>
      <c r="C6" s="1"/>
      <c r="D6" s="1" t="s">
        <v>5</v>
      </c>
      <c r="E6" s="1">
        <f>SUM(G30)</f>
        <v>7000</v>
      </c>
      <c r="F6" s="1">
        <f>ROUND(SUM((E6/E4)*100), 2)</f>
        <v>18.64</v>
      </c>
      <c r="G6" s="1" t="s">
        <v>46</v>
      </c>
      <c r="H6" s="1"/>
      <c r="I6" s="1"/>
      <c r="J6" s="1"/>
      <c r="K6" s="1"/>
      <c r="L6" s="2"/>
      <c r="M6" s="2"/>
    </row>
    <row r="7" spans="2:13" x14ac:dyDescent="0.2">
      <c r="B7" s="1"/>
      <c r="C7" s="1"/>
      <c r="D7" s="1" t="s">
        <v>33</v>
      </c>
      <c r="E7" s="1">
        <f>SUM(K30)</f>
        <v>5900</v>
      </c>
      <c r="F7" s="1">
        <f>ROUND(SUM((E7/E4)*100), 2)</f>
        <v>15.71</v>
      </c>
      <c r="G7" s="1" t="s">
        <v>46</v>
      </c>
      <c r="H7" s="1"/>
      <c r="I7" s="1"/>
      <c r="J7" s="1"/>
      <c r="K7" s="1"/>
      <c r="L7" s="2"/>
      <c r="M7" s="2"/>
    </row>
    <row r="8" spans="2:13" x14ac:dyDescent="0.2">
      <c r="B8" s="4" t="s">
        <v>2</v>
      </c>
      <c r="C8" s="3">
        <f>SUM(C4:C7)</f>
        <v>42600</v>
      </c>
      <c r="D8" s="4"/>
      <c r="E8" s="4"/>
      <c r="F8" s="4"/>
      <c r="G8" s="4"/>
      <c r="H8" s="4"/>
      <c r="I8" s="4"/>
      <c r="J8" s="4"/>
      <c r="K8" s="4"/>
      <c r="L8" s="5"/>
      <c r="M8" s="5"/>
    </row>
    <row r="11" spans="2:13" x14ac:dyDescent="0.2">
      <c r="B11" s="8" t="s">
        <v>8</v>
      </c>
      <c r="C11" s="8" t="s">
        <v>9</v>
      </c>
      <c r="D11" s="11" t="s">
        <v>10</v>
      </c>
      <c r="E11" s="11" t="s">
        <v>9</v>
      </c>
      <c r="F11" s="17" t="s">
        <v>5</v>
      </c>
      <c r="G11" s="17" t="s">
        <v>9</v>
      </c>
      <c r="H11" s="20" t="s">
        <v>6</v>
      </c>
      <c r="I11" s="20" t="s">
        <v>9</v>
      </c>
      <c r="J11" s="28" t="s">
        <v>33</v>
      </c>
      <c r="K11" s="28" t="s">
        <v>9</v>
      </c>
      <c r="L11" s="22" t="s">
        <v>7</v>
      </c>
      <c r="M11" s="22" t="s">
        <v>9</v>
      </c>
    </row>
    <row r="12" spans="2:13" x14ac:dyDescent="0.2">
      <c r="B12" s="6" t="s">
        <v>23</v>
      </c>
      <c r="C12" s="7">
        <v>700</v>
      </c>
      <c r="D12" s="10" t="s">
        <v>11</v>
      </c>
      <c r="E12" s="10">
        <v>150</v>
      </c>
      <c r="F12" s="14" t="s">
        <v>24</v>
      </c>
      <c r="G12" s="14">
        <v>2000</v>
      </c>
      <c r="H12" s="19" t="s">
        <v>26</v>
      </c>
      <c r="I12" s="19">
        <v>100</v>
      </c>
      <c r="J12" s="27" t="s">
        <v>34</v>
      </c>
      <c r="K12" s="27">
        <v>1500</v>
      </c>
      <c r="L12" s="24" t="s">
        <v>30</v>
      </c>
      <c r="M12" s="24">
        <v>1500</v>
      </c>
    </row>
    <row r="13" spans="2:13" x14ac:dyDescent="0.2">
      <c r="B13" s="7" t="s">
        <v>22</v>
      </c>
      <c r="C13" s="7">
        <v>500</v>
      </c>
      <c r="D13" s="10" t="s">
        <v>12</v>
      </c>
      <c r="E13" s="10">
        <v>200</v>
      </c>
      <c r="F13" s="14" t="s">
        <v>25</v>
      </c>
      <c r="G13" s="14">
        <v>1000</v>
      </c>
      <c r="H13" s="19" t="s">
        <v>27</v>
      </c>
      <c r="I13" s="19">
        <v>100</v>
      </c>
      <c r="J13" s="27" t="s">
        <v>35</v>
      </c>
      <c r="K13" s="27">
        <v>500</v>
      </c>
      <c r="L13" s="24" t="s">
        <v>31</v>
      </c>
      <c r="M13" s="24">
        <v>10000</v>
      </c>
    </row>
    <row r="14" spans="2:13" x14ac:dyDescent="0.2">
      <c r="B14" s="7" t="s">
        <v>41</v>
      </c>
      <c r="C14" s="7">
        <v>200</v>
      </c>
      <c r="D14" s="10" t="s">
        <v>13</v>
      </c>
      <c r="E14" s="10">
        <v>200</v>
      </c>
      <c r="F14" s="14" t="s">
        <v>18</v>
      </c>
      <c r="G14" s="14">
        <v>2000</v>
      </c>
      <c r="H14" s="19" t="s">
        <v>28</v>
      </c>
      <c r="I14" s="19">
        <v>276</v>
      </c>
      <c r="J14" s="27" t="s">
        <v>36</v>
      </c>
      <c r="K14" s="27">
        <v>2000</v>
      </c>
      <c r="L14" s="24"/>
      <c r="M14" s="24"/>
    </row>
    <row r="15" spans="2:13" x14ac:dyDescent="0.2">
      <c r="B15" s="7" t="s">
        <v>15</v>
      </c>
      <c r="C15" s="7">
        <v>2500</v>
      </c>
      <c r="D15" s="10"/>
      <c r="E15" s="10"/>
      <c r="F15" s="16" t="s">
        <v>42</v>
      </c>
      <c r="G15" s="14">
        <v>2000</v>
      </c>
      <c r="H15" s="19" t="s">
        <v>29</v>
      </c>
      <c r="I15" s="19">
        <v>164</v>
      </c>
      <c r="J15" s="27" t="s">
        <v>43</v>
      </c>
      <c r="K15" s="27">
        <v>300</v>
      </c>
      <c r="L15" s="24"/>
      <c r="M15" s="24"/>
    </row>
    <row r="16" spans="2:13" x14ac:dyDescent="0.2">
      <c r="B16" s="7" t="s">
        <v>17</v>
      </c>
      <c r="C16" s="7">
        <v>400</v>
      </c>
      <c r="D16" s="10"/>
      <c r="E16" s="10"/>
      <c r="F16" s="15"/>
      <c r="G16" s="13"/>
      <c r="H16" s="19" t="s">
        <v>14</v>
      </c>
      <c r="I16" s="19">
        <v>476</v>
      </c>
      <c r="J16" s="27" t="s">
        <v>44</v>
      </c>
      <c r="K16" s="27">
        <v>500</v>
      </c>
      <c r="L16" s="24"/>
      <c r="M16" s="24"/>
    </row>
    <row r="17" spans="2:13" x14ac:dyDescent="0.2">
      <c r="B17" s="7" t="s">
        <v>19</v>
      </c>
      <c r="C17" s="7">
        <v>5000</v>
      </c>
      <c r="D17" s="10"/>
      <c r="E17" s="10"/>
      <c r="F17" s="13"/>
      <c r="G17" s="13"/>
      <c r="H17" s="19" t="s">
        <v>16</v>
      </c>
      <c r="I17" s="19">
        <v>195</v>
      </c>
      <c r="J17" s="27" t="s">
        <v>45</v>
      </c>
      <c r="K17" s="27">
        <v>100</v>
      </c>
      <c r="L17" s="24"/>
      <c r="M17" s="24"/>
    </row>
    <row r="18" spans="2:13" x14ac:dyDescent="0.2">
      <c r="B18" s="7" t="s">
        <v>21</v>
      </c>
      <c r="C18" s="7">
        <v>2000</v>
      </c>
      <c r="D18" s="10"/>
      <c r="E18" s="10"/>
      <c r="F18" s="13"/>
      <c r="G18" s="13"/>
      <c r="H18" s="19"/>
      <c r="I18" s="19"/>
      <c r="J18" s="27" t="s">
        <v>47</v>
      </c>
      <c r="K18" s="27">
        <v>500</v>
      </c>
      <c r="L18" s="24"/>
      <c r="M18" s="24"/>
    </row>
    <row r="19" spans="2:13" x14ac:dyDescent="0.2">
      <c r="B19" s="7"/>
      <c r="C19" s="7"/>
      <c r="D19" s="10"/>
      <c r="E19" s="10"/>
      <c r="F19" s="13"/>
      <c r="G19" s="13"/>
      <c r="H19" s="19"/>
      <c r="I19" s="19"/>
      <c r="J19" s="27" t="s">
        <v>49</v>
      </c>
      <c r="K19" s="27">
        <v>500</v>
      </c>
      <c r="L19" s="24"/>
      <c r="M19" s="24"/>
    </row>
    <row r="20" spans="2:13" x14ac:dyDescent="0.2">
      <c r="B20" s="7"/>
      <c r="C20" s="7"/>
      <c r="D20" s="10"/>
      <c r="E20" s="10"/>
      <c r="F20" s="13"/>
      <c r="G20" s="13"/>
      <c r="H20" s="19"/>
      <c r="I20" s="19"/>
      <c r="J20" s="27"/>
      <c r="K20" s="27"/>
      <c r="L20" s="24"/>
      <c r="M20" s="24"/>
    </row>
    <row r="21" spans="2:13" x14ac:dyDescent="0.2">
      <c r="B21" s="7"/>
      <c r="C21" s="7"/>
      <c r="D21" s="10"/>
      <c r="E21" s="10"/>
      <c r="F21" s="13"/>
      <c r="G21" s="13"/>
      <c r="H21" s="19"/>
      <c r="I21" s="19"/>
      <c r="J21" s="27"/>
      <c r="K21" s="27"/>
      <c r="L21" s="24"/>
      <c r="M21" s="24"/>
    </row>
    <row r="22" spans="2:13" x14ac:dyDescent="0.2">
      <c r="B22" s="7"/>
      <c r="C22" s="7"/>
      <c r="D22" s="10"/>
      <c r="E22" s="10"/>
      <c r="F22" s="13"/>
      <c r="G22" s="13"/>
      <c r="H22" s="19"/>
      <c r="I22" s="19"/>
      <c r="J22" s="27"/>
      <c r="K22" s="27"/>
      <c r="L22" s="24"/>
      <c r="M22" s="24"/>
    </row>
    <row r="23" spans="2:13" x14ac:dyDescent="0.2">
      <c r="B23" s="7"/>
      <c r="C23" s="7"/>
      <c r="D23" s="10"/>
      <c r="E23" s="10"/>
      <c r="F23" s="13"/>
      <c r="G23" s="13"/>
      <c r="H23" s="19"/>
      <c r="I23" s="19"/>
      <c r="J23" s="27"/>
      <c r="K23" s="27"/>
      <c r="L23" s="24"/>
      <c r="M23" s="24"/>
    </row>
    <row r="24" spans="2:13" x14ac:dyDescent="0.2">
      <c r="B24" s="7"/>
      <c r="C24" s="7"/>
      <c r="D24" s="10"/>
      <c r="E24" s="10"/>
      <c r="F24" s="13"/>
      <c r="G24" s="13"/>
      <c r="H24" s="19"/>
      <c r="I24" s="19"/>
      <c r="J24" s="27"/>
      <c r="K24" s="27"/>
      <c r="L24" s="24"/>
      <c r="M24" s="24"/>
    </row>
    <row r="25" spans="2:13" x14ac:dyDescent="0.2">
      <c r="B25" s="7"/>
      <c r="C25" s="7"/>
      <c r="D25" s="10"/>
      <c r="E25" s="10"/>
      <c r="F25" s="13"/>
      <c r="G25" s="13"/>
      <c r="H25" s="19"/>
      <c r="I25" s="19"/>
      <c r="J25" s="27"/>
      <c r="K25" s="27"/>
      <c r="L25" s="24"/>
      <c r="M25" s="24"/>
    </row>
    <row r="26" spans="2:13" x14ac:dyDescent="0.2">
      <c r="B26" s="7"/>
      <c r="C26" s="7"/>
      <c r="D26" s="10"/>
      <c r="E26" s="10"/>
      <c r="F26" s="13"/>
      <c r="G26" s="13"/>
      <c r="H26" s="19"/>
      <c r="I26" s="19"/>
      <c r="J26" s="27"/>
      <c r="K26" s="27"/>
      <c r="L26" s="24"/>
      <c r="M26" s="24"/>
    </row>
    <row r="27" spans="2:13" x14ac:dyDescent="0.2">
      <c r="B27" s="7"/>
      <c r="C27" s="7"/>
      <c r="D27" s="10"/>
      <c r="E27" s="10"/>
      <c r="F27" s="13"/>
      <c r="G27" s="13"/>
      <c r="H27" s="19"/>
      <c r="I27" s="19"/>
      <c r="J27" s="27"/>
      <c r="K27" s="27"/>
      <c r="L27" s="24"/>
      <c r="M27" s="24"/>
    </row>
    <row r="28" spans="2:13" x14ac:dyDescent="0.2">
      <c r="B28" s="7"/>
      <c r="C28" s="7"/>
      <c r="D28" s="10"/>
      <c r="E28" s="10"/>
      <c r="F28" s="13"/>
      <c r="G28" s="13"/>
      <c r="H28" s="19"/>
      <c r="I28" s="19"/>
      <c r="J28" s="27"/>
      <c r="K28" s="27"/>
      <c r="L28" s="24"/>
      <c r="M28" s="24"/>
    </row>
    <row r="29" spans="2:13" x14ac:dyDescent="0.2">
      <c r="B29" s="7"/>
      <c r="C29" s="7"/>
      <c r="D29" s="10"/>
      <c r="E29" s="10"/>
      <c r="F29" s="13"/>
      <c r="G29" s="13"/>
      <c r="H29" s="19"/>
      <c r="I29" s="19"/>
      <c r="J29" s="27"/>
      <c r="K29" s="27"/>
      <c r="L29" s="24"/>
      <c r="M29" s="24"/>
    </row>
    <row r="30" spans="2:13" x14ac:dyDescent="0.2">
      <c r="B30" s="9" t="s">
        <v>20</v>
      </c>
      <c r="C30" s="8">
        <f>SUM(C12:C29)</f>
        <v>11300</v>
      </c>
      <c r="D30" s="12" t="s">
        <v>20</v>
      </c>
      <c r="E30" s="11">
        <f>SUM(E12:E29)</f>
        <v>550</v>
      </c>
      <c r="F30" s="18" t="s">
        <v>20</v>
      </c>
      <c r="G30" s="17">
        <f>SUM(G12:G29)</f>
        <v>7000</v>
      </c>
      <c r="H30" s="21" t="s">
        <v>20</v>
      </c>
      <c r="I30" s="20">
        <f>SUM(I12:I29)</f>
        <v>1311</v>
      </c>
      <c r="J30" s="29" t="s">
        <v>20</v>
      </c>
      <c r="K30" s="28">
        <f>SUM(K12:K29)</f>
        <v>5900</v>
      </c>
      <c r="L30" s="23" t="s">
        <v>20</v>
      </c>
      <c r="M30" s="22">
        <f>SUM(M12:M29)</f>
        <v>11500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50BFB-DEB2-724C-A1F4-AAD6AF5F2900}">
  <dimension ref="B3:O30"/>
  <sheetViews>
    <sheetView zoomScale="120" zoomScaleNormal="120" workbookViewId="0">
      <selection activeCell="B3" sqref="B3"/>
    </sheetView>
  </sheetViews>
  <sheetFormatPr baseColWidth="10" defaultRowHeight="16" x14ac:dyDescent="0.2"/>
  <cols>
    <col min="2" max="2" width="13.83203125" bestFit="1" customWidth="1"/>
    <col min="3" max="3" width="21.33203125" customWidth="1"/>
    <col min="4" max="4" width="28.5" customWidth="1"/>
    <col min="5" max="5" width="9.83203125" customWidth="1"/>
    <col min="6" max="6" width="16.33203125" bestFit="1" customWidth="1"/>
    <col min="8" max="8" width="22.6640625" bestFit="1" customWidth="1"/>
    <col min="9" max="9" width="9.5" bestFit="1" customWidth="1"/>
    <col min="10" max="10" width="20.83203125" bestFit="1" customWidth="1"/>
    <col min="11" max="11" width="10.5" bestFit="1" customWidth="1"/>
    <col min="12" max="12" width="21.83203125" customWidth="1"/>
    <col min="13" max="13" width="7.83203125" customWidth="1"/>
    <col min="14" max="15" width="10.83203125" style="26"/>
  </cols>
  <sheetData>
    <row r="3" spans="2:13" x14ac:dyDescent="0.2">
      <c r="B3" s="3" t="s">
        <v>0</v>
      </c>
      <c r="C3" s="3" t="s">
        <v>32</v>
      </c>
      <c r="D3" s="3" t="s">
        <v>4</v>
      </c>
      <c r="E3" s="3" t="s">
        <v>32</v>
      </c>
      <c r="F3" s="3" t="s">
        <v>38</v>
      </c>
      <c r="G3" s="4"/>
      <c r="H3" s="25" t="s">
        <v>40</v>
      </c>
      <c r="I3" s="4"/>
      <c r="J3" s="4"/>
      <c r="K3" s="4"/>
      <c r="L3" s="5"/>
      <c r="M3" s="5"/>
    </row>
    <row r="4" spans="2:13" x14ac:dyDescent="0.2">
      <c r="B4" s="1" t="s">
        <v>3</v>
      </c>
      <c r="C4" s="1">
        <v>40000</v>
      </c>
      <c r="D4" s="1" t="s">
        <v>39</v>
      </c>
      <c r="E4" s="1">
        <f>SUM(C30,E30,G30,I30,K30,M30)</f>
        <v>37561</v>
      </c>
      <c r="F4" s="1"/>
      <c r="G4" s="1"/>
      <c r="H4" s="1">
        <f>SUM(C8-E4)</f>
        <v>5039</v>
      </c>
      <c r="I4" s="1" t="s">
        <v>48</v>
      </c>
      <c r="J4" s="1"/>
      <c r="K4" s="1"/>
      <c r="L4" s="2"/>
      <c r="M4" s="2"/>
    </row>
    <row r="5" spans="2:13" x14ac:dyDescent="0.2">
      <c r="B5" s="1" t="s">
        <v>1</v>
      </c>
      <c r="C5" s="1">
        <v>2600</v>
      </c>
      <c r="D5" s="1" t="s">
        <v>37</v>
      </c>
      <c r="E5" s="1">
        <f>SUM(C30,E30,I30,M30)</f>
        <v>24661</v>
      </c>
      <c r="F5" s="1">
        <f>ROUND(SUM((E5/E4)*100), 2)</f>
        <v>65.66</v>
      </c>
      <c r="G5" s="1" t="s">
        <v>46</v>
      </c>
      <c r="H5" s="1"/>
      <c r="I5" s="1"/>
      <c r="J5" s="1"/>
      <c r="K5" s="1"/>
      <c r="L5" s="2"/>
      <c r="M5" s="2"/>
    </row>
    <row r="6" spans="2:13" x14ac:dyDescent="0.2">
      <c r="B6" s="1"/>
      <c r="C6" s="1"/>
      <c r="D6" s="1" t="s">
        <v>5</v>
      </c>
      <c r="E6" s="1">
        <f>SUM(G30)</f>
        <v>7000</v>
      </c>
      <c r="F6" s="1">
        <f>ROUND(SUM((E6/E4)*100), 2)</f>
        <v>18.64</v>
      </c>
      <c r="G6" s="1" t="s">
        <v>46</v>
      </c>
      <c r="H6" s="1"/>
      <c r="I6" s="1"/>
      <c r="J6" s="1"/>
      <c r="K6" s="1"/>
      <c r="L6" s="2"/>
      <c r="M6" s="2"/>
    </row>
    <row r="7" spans="2:13" x14ac:dyDescent="0.2">
      <c r="B7" s="1"/>
      <c r="C7" s="1"/>
      <c r="D7" s="1" t="s">
        <v>33</v>
      </c>
      <c r="E7" s="1">
        <f>SUM(K30)</f>
        <v>5900</v>
      </c>
      <c r="F7" s="1">
        <f>ROUND(SUM((E7/E4)*100), 2)</f>
        <v>15.71</v>
      </c>
      <c r="G7" s="1" t="s">
        <v>46</v>
      </c>
      <c r="H7" s="1"/>
      <c r="I7" s="1"/>
      <c r="J7" s="1"/>
      <c r="K7" s="1"/>
      <c r="L7" s="2"/>
      <c r="M7" s="2"/>
    </row>
    <row r="8" spans="2:13" x14ac:dyDescent="0.2">
      <c r="B8" s="4" t="s">
        <v>2</v>
      </c>
      <c r="C8" s="3">
        <f>SUM(C4:C7)</f>
        <v>42600</v>
      </c>
      <c r="D8" s="4"/>
      <c r="E8" s="4"/>
      <c r="F8" s="4"/>
      <c r="G8" s="4"/>
      <c r="H8" s="4"/>
      <c r="I8" s="4"/>
      <c r="J8" s="4"/>
      <c r="K8" s="4"/>
      <c r="L8" s="5"/>
      <c r="M8" s="5"/>
    </row>
    <row r="11" spans="2:13" x14ac:dyDescent="0.2">
      <c r="B11" s="8" t="s">
        <v>8</v>
      </c>
      <c r="C11" s="8" t="s">
        <v>9</v>
      </c>
      <c r="D11" s="11" t="s">
        <v>10</v>
      </c>
      <c r="E11" s="11" t="s">
        <v>9</v>
      </c>
      <c r="F11" s="17" t="s">
        <v>5</v>
      </c>
      <c r="G11" s="17" t="s">
        <v>9</v>
      </c>
      <c r="H11" s="20" t="s">
        <v>6</v>
      </c>
      <c r="I11" s="20" t="s">
        <v>9</v>
      </c>
      <c r="J11" s="28" t="s">
        <v>33</v>
      </c>
      <c r="K11" s="28" t="s">
        <v>9</v>
      </c>
      <c r="L11" s="22" t="s">
        <v>7</v>
      </c>
      <c r="M11" s="22" t="s">
        <v>9</v>
      </c>
    </row>
    <row r="12" spans="2:13" x14ac:dyDescent="0.2">
      <c r="B12" s="6" t="s">
        <v>23</v>
      </c>
      <c r="C12" s="7">
        <v>700</v>
      </c>
      <c r="D12" s="10" t="s">
        <v>11</v>
      </c>
      <c r="E12" s="10">
        <v>150</v>
      </c>
      <c r="F12" s="14" t="s">
        <v>24</v>
      </c>
      <c r="G12" s="14">
        <v>2000</v>
      </c>
      <c r="H12" s="19" t="s">
        <v>26</v>
      </c>
      <c r="I12" s="19">
        <v>100</v>
      </c>
      <c r="J12" s="27" t="s">
        <v>34</v>
      </c>
      <c r="K12" s="27">
        <v>1500</v>
      </c>
      <c r="L12" s="24" t="s">
        <v>30</v>
      </c>
      <c r="M12" s="24">
        <v>1500</v>
      </c>
    </row>
    <row r="13" spans="2:13" x14ac:dyDescent="0.2">
      <c r="B13" s="7" t="s">
        <v>22</v>
      </c>
      <c r="C13" s="7">
        <v>500</v>
      </c>
      <c r="D13" s="10" t="s">
        <v>12</v>
      </c>
      <c r="E13" s="10">
        <v>200</v>
      </c>
      <c r="F13" s="14" t="s">
        <v>25</v>
      </c>
      <c r="G13" s="14">
        <v>1000</v>
      </c>
      <c r="H13" s="19" t="s">
        <v>27</v>
      </c>
      <c r="I13" s="19">
        <v>100</v>
      </c>
      <c r="J13" s="27" t="s">
        <v>35</v>
      </c>
      <c r="K13" s="27">
        <v>500</v>
      </c>
      <c r="L13" s="24" t="s">
        <v>31</v>
      </c>
      <c r="M13" s="24">
        <v>10000</v>
      </c>
    </row>
    <row r="14" spans="2:13" x14ac:dyDescent="0.2">
      <c r="B14" s="7" t="s">
        <v>41</v>
      </c>
      <c r="C14" s="7">
        <v>200</v>
      </c>
      <c r="D14" s="10" t="s">
        <v>13</v>
      </c>
      <c r="E14" s="10">
        <v>200</v>
      </c>
      <c r="F14" s="14" t="s">
        <v>18</v>
      </c>
      <c r="G14" s="14">
        <v>2000</v>
      </c>
      <c r="H14" s="19" t="s">
        <v>28</v>
      </c>
      <c r="I14" s="19">
        <v>276</v>
      </c>
      <c r="J14" s="27" t="s">
        <v>36</v>
      </c>
      <c r="K14" s="27">
        <v>2000</v>
      </c>
      <c r="L14" s="24"/>
      <c r="M14" s="24"/>
    </row>
    <row r="15" spans="2:13" x14ac:dyDescent="0.2">
      <c r="B15" s="7" t="s">
        <v>15</v>
      </c>
      <c r="C15" s="7">
        <v>2500</v>
      </c>
      <c r="D15" s="10"/>
      <c r="E15" s="10"/>
      <c r="F15" s="16" t="s">
        <v>42</v>
      </c>
      <c r="G15" s="14">
        <v>2000</v>
      </c>
      <c r="H15" s="19" t="s">
        <v>29</v>
      </c>
      <c r="I15" s="19">
        <v>164</v>
      </c>
      <c r="J15" s="27" t="s">
        <v>43</v>
      </c>
      <c r="K15" s="27">
        <v>300</v>
      </c>
      <c r="L15" s="24"/>
      <c r="M15" s="24"/>
    </row>
    <row r="16" spans="2:13" x14ac:dyDescent="0.2">
      <c r="B16" s="7" t="s">
        <v>17</v>
      </c>
      <c r="C16" s="7">
        <v>400</v>
      </c>
      <c r="D16" s="10"/>
      <c r="E16" s="10"/>
      <c r="F16" s="15"/>
      <c r="G16" s="13"/>
      <c r="H16" s="19" t="s">
        <v>14</v>
      </c>
      <c r="I16" s="19">
        <v>476</v>
      </c>
      <c r="J16" s="27" t="s">
        <v>44</v>
      </c>
      <c r="K16" s="27">
        <v>500</v>
      </c>
      <c r="L16" s="24"/>
      <c r="M16" s="24"/>
    </row>
    <row r="17" spans="2:13" x14ac:dyDescent="0.2">
      <c r="B17" s="7" t="s">
        <v>19</v>
      </c>
      <c r="C17" s="7">
        <v>5000</v>
      </c>
      <c r="D17" s="10"/>
      <c r="E17" s="10"/>
      <c r="F17" s="13"/>
      <c r="G17" s="13"/>
      <c r="H17" s="19" t="s">
        <v>16</v>
      </c>
      <c r="I17" s="19">
        <v>195</v>
      </c>
      <c r="J17" s="27" t="s">
        <v>45</v>
      </c>
      <c r="K17" s="27">
        <v>100</v>
      </c>
      <c r="L17" s="24"/>
      <c r="M17" s="24"/>
    </row>
    <row r="18" spans="2:13" x14ac:dyDescent="0.2">
      <c r="B18" s="7" t="s">
        <v>21</v>
      </c>
      <c r="C18" s="7">
        <v>2000</v>
      </c>
      <c r="D18" s="10"/>
      <c r="E18" s="10"/>
      <c r="F18" s="13"/>
      <c r="G18" s="13"/>
      <c r="H18" s="19"/>
      <c r="I18" s="19"/>
      <c r="J18" s="27" t="s">
        <v>47</v>
      </c>
      <c r="K18" s="27">
        <v>500</v>
      </c>
      <c r="L18" s="24"/>
      <c r="M18" s="24"/>
    </row>
    <row r="19" spans="2:13" x14ac:dyDescent="0.2">
      <c r="B19" s="7"/>
      <c r="C19" s="7"/>
      <c r="D19" s="10"/>
      <c r="E19" s="10"/>
      <c r="F19" s="13"/>
      <c r="G19" s="13"/>
      <c r="H19" s="19"/>
      <c r="I19" s="19"/>
      <c r="J19" s="27" t="s">
        <v>49</v>
      </c>
      <c r="K19" s="27">
        <v>500</v>
      </c>
      <c r="L19" s="24"/>
      <c r="M19" s="24"/>
    </row>
    <row r="20" spans="2:13" x14ac:dyDescent="0.2">
      <c r="B20" s="7"/>
      <c r="C20" s="7"/>
      <c r="D20" s="10"/>
      <c r="E20" s="10"/>
      <c r="F20" s="13"/>
      <c r="G20" s="13"/>
      <c r="H20" s="19"/>
      <c r="I20" s="19"/>
      <c r="J20" s="27"/>
      <c r="K20" s="27"/>
      <c r="L20" s="24"/>
      <c r="M20" s="24"/>
    </row>
    <row r="21" spans="2:13" x14ac:dyDescent="0.2">
      <c r="B21" s="7"/>
      <c r="C21" s="7"/>
      <c r="D21" s="10"/>
      <c r="E21" s="10"/>
      <c r="F21" s="13"/>
      <c r="G21" s="13"/>
      <c r="H21" s="19"/>
      <c r="I21" s="19"/>
      <c r="J21" s="27"/>
      <c r="K21" s="27"/>
      <c r="L21" s="24"/>
      <c r="M21" s="24"/>
    </row>
    <row r="22" spans="2:13" x14ac:dyDescent="0.2">
      <c r="B22" s="7"/>
      <c r="C22" s="7"/>
      <c r="D22" s="10"/>
      <c r="E22" s="10"/>
      <c r="F22" s="13"/>
      <c r="G22" s="13"/>
      <c r="H22" s="19"/>
      <c r="I22" s="19"/>
      <c r="J22" s="27"/>
      <c r="K22" s="27"/>
      <c r="L22" s="24"/>
      <c r="M22" s="24"/>
    </row>
    <row r="23" spans="2:13" x14ac:dyDescent="0.2">
      <c r="B23" s="7"/>
      <c r="C23" s="7"/>
      <c r="D23" s="10"/>
      <c r="E23" s="10"/>
      <c r="F23" s="13"/>
      <c r="G23" s="13"/>
      <c r="H23" s="19"/>
      <c r="I23" s="19"/>
      <c r="J23" s="27"/>
      <c r="K23" s="27"/>
      <c r="L23" s="24"/>
      <c r="M23" s="24"/>
    </row>
    <row r="24" spans="2:13" x14ac:dyDescent="0.2">
      <c r="B24" s="7"/>
      <c r="C24" s="7"/>
      <c r="D24" s="10"/>
      <c r="E24" s="10"/>
      <c r="F24" s="13"/>
      <c r="G24" s="13"/>
      <c r="H24" s="19"/>
      <c r="I24" s="19"/>
      <c r="J24" s="27"/>
      <c r="K24" s="27"/>
      <c r="L24" s="24"/>
      <c r="M24" s="24"/>
    </row>
    <row r="25" spans="2:13" x14ac:dyDescent="0.2">
      <c r="B25" s="7"/>
      <c r="C25" s="7"/>
      <c r="D25" s="10"/>
      <c r="E25" s="10"/>
      <c r="F25" s="13"/>
      <c r="G25" s="13"/>
      <c r="H25" s="19"/>
      <c r="I25" s="19"/>
      <c r="J25" s="27"/>
      <c r="K25" s="27"/>
      <c r="L25" s="24"/>
      <c r="M25" s="24"/>
    </row>
    <row r="26" spans="2:13" x14ac:dyDescent="0.2">
      <c r="B26" s="7"/>
      <c r="C26" s="7"/>
      <c r="D26" s="10"/>
      <c r="E26" s="10"/>
      <c r="F26" s="13"/>
      <c r="G26" s="13"/>
      <c r="H26" s="19"/>
      <c r="I26" s="19"/>
      <c r="J26" s="27"/>
      <c r="K26" s="27"/>
      <c r="L26" s="24"/>
      <c r="M26" s="24"/>
    </row>
    <row r="27" spans="2:13" x14ac:dyDescent="0.2">
      <c r="B27" s="7"/>
      <c r="C27" s="7"/>
      <c r="D27" s="10"/>
      <c r="E27" s="10"/>
      <c r="F27" s="13"/>
      <c r="G27" s="13"/>
      <c r="H27" s="19"/>
      <c r="I27" s="19"/>
      <c r="J27" s="27"/>
      <c r="K27" s="27"/>
      <c r="L27" s="24"/>
      <c r="M27" s="24"/>
    </row>
    <row r="28" spans="2:13" x14ac:dyDescent="0.2">
      <c r="B28" s="7"/>
      <c r="C28" s="7"/>
      <c r="D28" s="10"/>
      <c r="E28" s="10"/>
      <c r="F28" s="13"/>
      <c r="G28" s="13"/>
      <c r="H28" s="19"/>
      <c r="I28" s="19"/>
      <c r="J28" s="27"/>
      <c r="K28" s="27"/>
      <c r="L28" s="24"/>
      <c r="M28" s="24"/>
    </row>
    <row r="29" spans="2:13" x14ac:dyDescent="0.2">
      <c r="B29" s="7"/>
      <c r="C29" s="7"/>
      <c r="D29" s="10"/>
      <c r="E29" s="10"/>
      <c r="F29" s="13"/>
      <c r="G29" s="13"/>
      <c r="H29" s="19"/>
      <c r="I29" s="19"/>
      <c r="J29" s="27"/>
      <c r="K29" s="27"/>
      <c r="L29" s="24"/>
      <c r="M29" s="24"/>
    </row>
    <row r="30" spans="2:13" x14ac:dyDescent="0.2">
      <c r="B30" s="9" t="s">
        <v>20</v>
      </c>
      <c r="C30" s="8">
        <f>SUM(C12:C29)</f>
        <v>11300</v>
      </c>
      <c r="D30" s="12" t="s">
        <v>20</v>
      </c>
      <c r="E30" s="11">
        <f>SUM(E12:E29)</f>
        <v>550</v>
      </c>
      <c r="F30" s="18" t="s">
        <v>20</v>
      </c>
      <c r="G30" s="17">
        <f>SUM(G12:G29)</f>
        <v>7000</v>
      </c>
      <c r="H30" s="21" t="s">
        <v>20</v>
      </c>
      <c r="I30" s="20">
        <f>SUM(I12:I29)</f>
        <v>1311</v>
      </c>
      <c r="J30" s="29" t="s">
        <v>20</v>
      </c>
      <c r="K30" s="28">
        <f>SUM(K12:K29)</f>
        <v>5900</v>
      </c>
      <c r="L30" s="23" t="s">
        <v>20</v>
      </c>
      <c r="M30" s="22">
        <f>SUM(M12:M29)</f>
        <v>11500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FE583-51AF-BF4C-8579-A545F20E1F39}">
  <dimension ref="B3:O30"/>
  <sheetViews>
    <sheetView zoomScale="120" zoomScaleNormal="120" workbookViewId="0">
      <selection activeCell="B3" sqref="B3"/>
    </sheetView>
  </sheetViews>
  <sheetFormatPr baseColWidth="10" defaultRowHeight="16" x14ac:dyDescent="0.2"/>
  <cols>
    <col min="2" max="2" width="13.83203125" bestFit="1" customWidth="1"/>
    <col min="3" max="3" width="21.33203125" customWidth="1"/>
    <col min="4" max="4" width="28.5" customWidth="1"/>
    <col min="5" max="5" width="9.83203125" customWidth="1"/>
    <col min="6" max="6" width="16.33203125" bestFit="1" customWidth="1"/>
    <col min="8" max="8" width="22.6640625" bestFit="1" customWidth="1"/>
    <col min="9" max="9" width="9.5" bestFit="1" customWidth="1"/>
    <col min="10" max="10" width="20.83203125" bestFit="1" customWidth="1"/>
    <col min="11" max="11" width="10.5" bestFit="1" customWidth="1"/>
    <col min="12" max="12" width="21.83203125" customWidth="1"/>
    <col min="13" max="13" width="7.83203125" customWidth="1"/>
    <col min="14" max="15" width="10.83203125" style="26"/>
  </cols>
  <sheetData>
    <row r="3" spans="2:13" x14ac:dyDescent="0.2">
      <c r="B3" s="3" t="s">
        <v>0</v>
      </c>
      <c r="C3" s="3" t="s">
        <v>32</v>
      </c>
      <c r="D3" s="3" t="s">
        <v>4</v>
      </c>
      <c r="E3" s="3" t="s">
        <v>32</v>
      </c>
      <c r="F3" s="3" t="s">
        <v>38</v>
      </c>
      <c r="G3" s="4"/>
      <c r="H3" s="25" t="s">
        <v>40</v>
      </c>
      <c r="I3" s="4"/>
      <c r="J3" s="4"/>
      <c r="K3" s="4"/>
      <c r="L3" s="5"/>
      <c r="M3" s="5"/>
    </row>
    <row r="4" spans="2:13" x14ac:dyDescent="0.2">
      <c r="B4" s="1" t="s">
        <v>3</v>
      </c>
      <c r="C4" s="1">
        <v>40000</v>
      </c>
      <c r="D4" s="1" t="s">
        <v>39</v>
      </c>
      <c r="E4" s="1">
        <f>SUM(C30,E30,G30,I30,K30,M30)</f>
        <v>37561</v>
      </c>
      <c r="F4" s="1"/>
      <c r="G4" s="1"/>
      <c r="H4" s="1">
        <f>SUM(C8-E4)</f>
        <v>5039</v>
      </c>
      <c r="I4" s="1" t="s">
        <v>48</v>
      </c>
      <c r="J4" s="1"/>
      <c r="K4" s="1"/>
      <c r="L4" s="2"/>
      <c r="M4" s="2"/>
    </row>
    <row r="5" spans="2:13" x14ac:dyDescent="0.2">
      <c r="B5" s="1" t="s">
        <v>1</v>
      </c>
      <c r="C5" s="1">
        <v>2600</v>
      </c>
      <c r="D5" s="1" t="s">
        <v>37</v>
      </c>
      <c r="E5" s="1">
        <f>SUM(C30,E30,I30,M30)</f>
        <v>24661</v>
      </c>
      <c r="F5" s="1">
        <f>ROUND(SUM((E5/E4)*100), 2)</f>
        <v>65.66</v>
      </c>
      <c r="G5" s="1" t="s">
        <v>46</v>
      </c>
      <c r="H5" s="1"/>
      <c r="I5" s="1"/>
      <c r="J5" s="1"/>
      <c r="K5" s="1"/>
      <c r="L5" s="2"/>
      <c r="M5" s="2"/>
    </row>
    <row r="6" spans="2:13" x14ac:dyDescent="0.2">
      <c r="B6" s="1"/>
      <c r="C6" s="1"/>
      <c r="D6" s="1" t="s">
        <v>5</v>
      </c>
      <c r="E6" s="1">
        <f>SUM(G30)</f>
        <v>7000</v>
      </c>
      <c r="F6" s="1">
        <f>ROUND(SUM((E6/E4)*100), 2)</f>
        <v>18.64</v>
      </c>
      <c r="G6" s="1" t="s">
        <v>46</v>
      </c>
      <c r="H6" s="1"/>
      <c r="I6" s="1"/>
      <c r="J6" s="1"/>
      <c r="K6" s="1"/>
      <c r="L6" s="2"/>
      <c r="M6" s="2"/>
    </row>
    <row r="7" spans="2:13" x14ac:dyDescent="0.2">
      <c r="B7" s="1"/>
      <c r="C7" s="1"/>
      <c r="D7" s="1" t="s">
        <v>33</v>
      </c>
      <c r="E7" s="1">
        <f>SUM(K30)</f>
        <v>5900</v>
      </c>
      <c r="F7" s="1">
        <f>ROUND(SUM((E7/E4)*100), 2)</f>
        <v>15.71</v>
      </c>
      <c r="G7" s="1" t="s">
        <v>46</v>
      </c>
      <c r="H7" s="1"/>
      <c r="I7" s="1"/>
      <c r="J7" s="1"/>
      <c r="K7" s="1"/>
      <c r="L7" s="2"/>
      <c r="M7" s="2"/>
    </row>
    <row r="8" spans="2:13" x14ac:dyDescent="0.2">
      <c r="B8" s="4" t="s">
        <v>2</v>
      </c>
      <c r="C8" s="3">
        <f>SUM(C4:C7)</f>
        <v>42600</v>
      </c>
      <c r="D8" s="4"/>
      <c r="E8" s="4"/>
      <c r="F8" s="4"/>
      <c r="G8" s="4"/>
      <c r="H8" s="4"/>
      <c r="I8" s="4"/>
      <c r="J8" s="4"/>
      <c r="K8" s="4"/>
      <c r="L8" s="5"/>
      <c r="M8" s="5"/>
    </row>
    <row r="11" spans="2:13" x14ac:dyDescent="0.2">
      <c r="B11" s="8" t="s">
        <v>8</v>
      </c>
      <c r="C11" s="8" t="s">
        <v>9</v>
      </c>
      <c r="D11" s="11" t="s">
        <v>10</v>
      </c>
      <c r="E11" s="11" t="s">
        <v>9</v>
      </c>
      <c r="F11" s="17" t="s">
        <v>5</v>
      </c>
      <c r="G11" s="17" t="s">
        <v>9</v>
      </c>
      <c r="H11" s="20" t="s">
        <v>6</v>
      </c>
      <c r="I11" s="20" t="s">
        <v>9</v>
      </c>
      <c r="J11" s="28" t="s">
        <v>33</v>
      </c>
      <c r="K11" s="28" t="s">
        <v>9</v>
      </c>
      <c r="L11" s="22" t="s">
        <v>7</v>
      </c>
      <c r="M11" s="22" t="s">
        <v>9</v>
      </c>
    </row>
    <row r="12" spans="2:13" x14ac:dyDescent="0.2">
      <c r="B12" s="6" t="s">
        <v>23</v>
      </c>
      <c r="C12" s="7">
        <v>700</v>
      </c>
      <c r="D12" s="10" t="s">
        <v>11</v>
      </c>
      <c r="E12" s="10">
        <v>150</v>
      </c>
      <c r="F12" s="14" t="s">
        <v>24</v>
      </c>
      <c r="G12" s="14">
        <v>2000</v>
      </c>
      <c r="H12" s="19" t="s">
        <v>26</v>
      </c>
      <c r="I12" s="19">
        <v>100</v>
      </c>
      <c r="J12" s="27" t="s">
        <v>34</v>
      </c>
      <c r="K12" s="27">
        <v>1500</v>
      </c>
      <c r="L12" s="24" t="s">
        <v>30</v>
      </c>
      <c r="M12" s="24">
        <v>1500</v>
      </c>
    </row>
    <row r="13" spans="2:13" x14ac:dyDescent="0.2">
      <c r="B13" s="7" t="s">
        <v>22</v>
      </c>
      <c r="C13" s="7">
        <v>500</v>
      </c>
      <c r="D13" s="10" t="s">
        <v>12</v>
      </c>
      <c r="E13" s="10">
        <v>200</v>
      </c>
      <c r="F13" s="14" t="s">
        <v>25</v>
      </c>
      <c r="G13" s="14">
        <v>1000</v>
      </c>
      <c r="H13" s="19" t="s">
        <v>27</v>
      </c>
      <c r="I13" s="19">
        <v>100</v>
      </c>
      <c r="J13" s="27" t="s">
        <v>35</v>
      </c>
      <c r="K13" s="27">
        <v>500</v>
      </c>
      <c r="L13" s="24" t="s">
        <v>31</v>
      </c>
      <c r="M13" s="24">
        <v>10000</v>
      </c>
    </row>
    <row r="14" spans="2:13" x14ac:dyDescent="0.2">
      <c r="B14" s="7" t="s">
        <v>41</v>
      </c>
      <c r="C14" s="7">
        <v>200</v>
      </c>
      <c r="D14" s="10" t="s">
        <v>13</v>
      </c>
      <c r="E14" s="10">
        <v>200</v>
      </c>
      <c r="F14" s="14" t="s">
        <v>18</v>
      </c>
      <c r="G14" s="14">
        <v>2000</v>
      </c>
      <c r="H14" s="19" t="s">
        <v>28</v>
      </c>
      <c r="I14" s="19">
        <v>276</v>
      </c>
      <c r="J14" s="27" t="s">
        <v>36</v>
      </c>
      <c r="K14" s="27">
        <v>2000</v>
      </c>
      <c r="L14" s="24"/>
      <c r="M14" s="24"/>
    </row>
    <row r="15" spans="2:13" x14ac:dyDescent="0.2">
      <c r="B15" s="7" t="s">
        <v>15</v>
      </c>
      <c r="C15" s="7">
        <v>2500</v>
      </c>
      <c r="D15" s="10"/>
      <c r="E15" s="10"/>
      <c r="F15" s="16" t="s">
        <v>42</v>
      </c>
      <c r="G15" s="14">
        <v>2000</v>
      </c>
      <c r="H15" s="19" t="s">
        <v>29</v>
      </c>
      <c r="I15" s="19">
        <v>164</v>
      </c>
      <c r="J15" s="27" t="s">
        <v>43</v>
      </c>
      <c r="K15" s="27">
        <v>300</v>
      </c>
      <c r="L15" s="24"/>
      <c r="M15" s="24"/>
    </row>
    <row r="16" spans="2:13" x14ac:dyDescent="0.2">
      <c r="B16" s="7" t="s">
        <v>17</v>
      </c>
      <c r="C16" s="7">
        <v>400</v>
      </c>
      <c r="D16" s="10"/>
      <c r="E16" s="10"/>
      <c r="F16" s="15"/>
      <c r="G16" s="13"/>
      <c r="H16" s="19" t="s">
        <v>14</v>
      </c>
      <c r="I16" s="19">
        <v>476</v>
      </c>
      <c r="J16" s="27" t="s">
        <v>44</v>
      </c>
      <c r="K16" s="27">
        <v>500</v>
      </c>
      <c r="L16" s="24"/>
      <c r="M16" s="24"/>
    </row>
    <row r="17" spans="2:13" x14ac:dyDescent="0.2">
      <c r="B17" s="7" t="s">
        <v>19</v>
      </c>
      <c r="C17" s="7">
        <v>5000</v>
      </c>
      <c r="D17" s="10"/>
      <c r="E17" s="10"/>
      <c r="F17" s="13"/>
      <c r="G17" s="13"/>
      <c r="H17" s="19" t="s">
        <v>16</v>
      </c>
      <c r="I17" s="19">
        <v>195</v>
      </c>
      <c r="J17" s="27" t="s">
        <v>45</v>
      </c>
      <c r="K17" s="27">
        <v>100</v>
      </c>
      <c r="L17" s="24"/>
      <c r="M17" s="24"/>
    </row>
    <row r="18" spans="2:13" x14ac:dyDescent="0.2">
      <c r="B18" s="7" t="s">
        <v>21</v>
      </c>
      <c r="C18" s="7">
        <v>2000</v>
      </c>
      <c r="D18" s="10"/>
      <c r="E18" s="10"/>
      <c r="F18" s="13"/>
      <c r="G18" s="13"/>
      <c r="H18" s="19"/>
      <c r="I18" s="19"/>
      <c r="J18" s="27" t="s">
        <v>47</v>
      </c>
      <c r="K18" s="27">
        <v>500</v>
      </c>
      <c r="L18" s="24"/>
      <c r="M18" s="24"/>
    </row>
    <row r="19" spans="2:13" x14ac:dyDescent="0.2">
      <c r="B19" s="7"/>
      <c r="C19" s="7"/>
      <c r="D19" s="10"/>
      <c r="E19" s="10"/>
      <c r="F19" s="13"/>
      <c r="G19" s="13"/>
      <c r="H19" s="19"/>
      <c r="I19" s="19"/>
      <c r="J19" s="27" t="s">
        <v>49</v>
      </c>
      <c r="K19" s="27">
        <v>500</v>
      </c>
      <c r="L19" s="24"/>
      <c r="M19" s="24"/>
    </row>
    <row r="20" spans="2:13" x14ac:dyDescent="0.2">
      <c r="B20" s="7"/>
      <c r="C20" s="7"/>
      <c r="D20" s="10"/>
      <c r="E20" s="10"/>
      <c r="F20" s="13"/>
      <c r="G20" s="13"/>
      <c r="H20" s="19"/>
      <c r="I20" s="19"/>
      <c r="J20" s="27"/>
      <c r="K20" s="27"/>
      <c r="L20" s="24"/>
      <c r="M20" s="24"/>
    </row>
    <row r="21" spans="2:13" x14ac:dyDescent="0.2">
      <c r="B21" s="7"/>
      <c r="C21" s="7"/>
      <c r="D21" s="10"/>
      <c r="E21" s="10"/>
      <c r="F21" s="13"/>
      <c r="G21" s="13"/>
      <c r="H21" s="19"/>
      <c r="I21" s="19"/>
      <c r="J21" s="27"/>
      <c r="K21" s="27"/>
      <c r="L21" s="24"/>
      <c r="M21" s="24"/>
    </row>
    <row r="22" spans="2:13" x14ac:dyDescent="0.2">
      <c r="B22" s="7"/>
      <c r="C22" s="7"/>
      <c r="D22" s="10"/>
      <c r="E22" s="10"/>
      <c r="F22" s="13"/>
      <c r="G22" s="13"/>
      <c r="H22" s="19"/>
      <c r="I22" s="19"/>
      <c r="J22" s="27"/>
      <c r="K22" s="27"/>
      <c r="L22" s="24"/>
      <c r="M22" s="24"/>
    </row>
    <row r="23" spans="2:13" x14ac:dyDescent="0.2">
      <c r="B23" s="7"/>
      <c r="C23" s="7"/>
      <c r="D23" s="10"/>
      <c r="E23" s="10"/>
      <c r="F23" s="13"/>
      <c r="G23" s="13"/>
      <c r="H23" s="19"/>
      <c r="I23" s="19"/>
      <c r="J23" s="27"/>
      <c r="K23" s="27"/>
      <c r="L23" s="24"/>
      <c r="M23" s="24"/>
    </row>
    <row r="24" spans="2:13" x14ac:dyDescent="0.2">
      <c r="B24" s="7"/>
      <c r="C24" s="7"/>
      <c r="D24" s="10"/>
      <c r="E24" s="10"/>
      <c r="F24" s="13"/>
      <c r="G24" s="13"/>
      <c r="H24" s="19"/>
      <c r="I24" s="19"/>
      <c r="J24" s="27"/>
      <c r="K24" s="27"/>
      <c r="L24" s="24"/>
      <c r="M24" s="24"/>
    </row>
    <row r="25" spans="2:13" x14ac:dyDescent="0.2">
      <c r="B25" s="7"/>
      <c r="C25" s="7"/>
      <c r="D25" s="10"/>
      <c r="E25" s="10"/>
      <c r="F25" s="13"/>
      <c r="G25" s="13"/>
      <c r="H25" s="19"/>
      <c r="I25" s="19"/>
      <c r="J25" s="27"/>
      <c r="K25" s="27"/>
      <c r="L25" s="24"/>
      <c r="M25" s="24"/>
    </row>
    <row r="26" spans="2:13" x14ac:dyDescent="0.2">
      <c r="B26" s="7"/>
      <c r="C26" s="7"/>
      <c r="D26" s="10"/>
      <c r="E26" s="10"/>
      <c r="F26" s="13"/>
      <c r="G26" s="13"/>
      <c r="H26" s="19"/>
      <c r="I26" s="19"/>
      <c r="J26" s="27"/>
      <c r="K26" s="27"/>
      <c r="L26" s="24"/>
      <c r="M26" s="24"/>
    </row>
    <row r="27" spans="2:13" x14ac:dyDescent="0.2">
      <c r="B27" s="7"/>
      <c r="C27" s="7"/>
      <c r="D27" s="10"/>
      <c r="E27" s="10"/>
      <c r="F27" s="13"/>
      <c r="G27" s="13"/>
      <c r="H27" s="19"/>
      <c r="I27" s="19"/>
      <c r="J27" s="27"/>
      <c r="K27" s="27"/>
      <c r="L27" s="24"/>
      <c r="M27" s="24"/>
    </row>
    <row r="28" spans="2:13" x14ac:dyDescent="0.2">
      <c r="B28" s="7"/>
      <c r="C28" s="7"/>
      <c r="D28" s="10"/>
      <c r="E28" s="10"/>
      <c r="F28" s="13"/>
      <c r="G28" s="13"/>
      <c r="H28" s="19"/>
      <c r="I28" s="19"/>
      <c r="J28" s="27"/>
      <c r="K28" s="27"/>
      <c r="L28" s="24"/>
      <c r="M28" s="24"/>
    </row>
    <row r="29" spans="2:13" x14ac:dyDescent="0.2">
      <c r="B29" s="7"/>
      <c r="C29" s="7"/>
      <c r="D29" s="10"/>
      <c r="E29" s="10"/>
      <c r="F29" s="13"/>
      <c r="G29" s="13"/>
      <c r="H29" s="19"/>
      <c r="I29" s="19"/>
      <c r="J29" s="27"/>
      <c r="K29" s="27"/>
      <c r="L29" s="24"/>
      <c r="M29" s="24"/>
    </row>
    <row r="30" spans="2:13" x14ac:dyDescent="0.2">
      <c r="B30" s="9" t="s">
        <v>20</v>
      </c>
      <c r="C30" s="8">
        <f>SUM(C12:C29)</f>
        <v>11300</v>
      </c>
      <c r="D30" s="12" t="s">
        <v>20</v>
      </c>
      <c r="E30" s="11">
        <f>SUM(E12:E29)</f>
        <v>550</v>
      </c>
      <c r="F30" s="18" t="s">
        <v>20</v>
      </c>
      <c r="G30" s="17">
        <f>SUM(G12:G29)</f>
        <v>7000</v>
      </c>
      <c r="H30" s="21" t="s">
        <v>20</v>
      </c>
      <c r="I30" s="20">
        <f>SUM(I12:I29)</f>
        <v>1311</v>
      </c>
      <c r="J30" s="29" t="s">
        <v>20</v>
      </c>
      <c r="K30" s="28">
        <f>SUM(K12:K29)</f>
        <v>5900</v>
      </c>
      <c r="L30" s="23" t="s">
        <v>20</v>
      </c>
      <c r="M30" s="22">
        <f>SUM(M12:M29)</f>
        <v>11500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68EEB-AF97-1542-AAB4-C3C42F363038}">
  <dimension ref="B3:O30"/>
  <sheetViews>
    <sheetView zoomScale="120" zoomScaleNormal="120" workbookViewId="0">
      <selection activeCell="B3" sqref="B3"/>
    </sheetView>
  </sheetViews>
  <sheetFormatPr baseColWidth="10" defaultRowHeight="16" x14ac:dyDescent="0.2"/>
  <cols>
    <col min="2" max="2" width="13.83203125" bestFit="1" customWidth="1"/>
    <col min="3" max="3" width="21.33203125" customWidth="1"/>
    <col min="4" max="4" width="28.5" customWidth="1"/>
    <col min="5" max="5" width="9.83203125" customWidth="1"/>
    <col min="6" max="6" width="16.33203125" bestFit="1" customWidth="1"/>
    <col min="8" max="8" width="22.6640625" bestFit="1" customWidth="1"/>
    <col min="9" max="9" width="9.5" bestFit="1" customWidth="1"/>
    <col min="10" max="10" width="20.83203125" bestFit="1" customWidth="1"/>
    <col min="11" max="11" width="10.5" bestFit="1" customWidth="1"/>
    <col min="12" max="12" width="21.83203125" customWidth="1"/>
    <col min="13" max="13" width="7.83203125" customWidth="1"/>
    <col min="14" max="15" width="10.83203125" style="26"/>
  </cols>
  <sheetData>
    <row r="3" spans="2:13" x14ac:dyDescent="0.2">
      <c r="B3" s="3" t="s">
        <v>0</v>
      </c>
      <c r="C3" s="3" t="s">
        <v>32</v>
      </c>
      <c r="D3" s="3" t="s">
        <v>4</v>
      </c>
      <c r="E3" s="3" t="s">
        <v>32</v>
      </c>
      <c r="F3" s="3" t="s">
        <v>38</v>
      </c>
      <c r="G3" s="4"/>
      <c r="H3" s="25" t="s">
        <v>40</v>
      </c>
      <c r="I3" s="4"/>
      <c r="J3" s="4"/>
      <c r="K3" s="4"/>
      <c r="L3" s="5"/>
      <c r="M3" s="5"/>
    </row>
    <row r="4" spans="2:13" x14ac:dyDescent="0.2">
      <c r="B4" s="1" t="s">
        <v>3</v>
      </c>
      <c r="C4" s="1">
        <v>40000</v>
      </c>
      <c r="D4" s="1" t="s">
        <v>39</v>
      </c>
      <c r="E4" s="1">
        <f>SUM(C30,E30,G30,I30,K30,M30)</f>
        <v>37561</v>
      </c>
      <c r="F4" s="1"/>
      <c r="G4" s="1"/>
      <c r="H4" s="1">
        <f>SUM(C8-E4)</f>
        <v>5039</v>
      </c>
      <c r="I4" s="1" t="s">
        <v>48</v>
      </c>
      <c r="J4" s="1"/>
      <c r="K4" s="1"/>
      <c r="L4" s="2"/>
      <c r="M4" s="2"/>
    </row>
    <row r="5" spans="2:13" x14ac:dyDescent="0.2">
      <c r="B5" s="1" t="s">
        <v>1</v>
      </c>
      <c r="C5" s="1">
        <v>2600</v>
      </c>
      <c r="D5" s="1" t="s">
        <v>37</v>
      </c>
      <c r="E5" s="1">
        <f>SUM(C30,E30,I30,M30)</f>
        <v>24661</v>
      </c>
      <c r="F5" s="1">
        <f>ROUND(SUM((E5/E4)*100), 2)</f>
        <v>65.66</v>
      </c>
      <c r="G5" s="1" t="s">
        <v>46</v>
      </c>
      <c r="H5" s="1"/>
      <c r="I5" s="1"/>
      <c r="J5" s="1"/>
      <c r="K5" s="1"/>
      <c r="L5" s="2"/>
      <c r="M5" s="2"/>
    </row>
    <row r="6" spans="2:13" x14ac:dyDescent="0.2">
      <c r="B6" s="1"/>
      <c r="C6" s="1"/>
      <c r="D6" s="1" t="s">
        <v>5</v>
      </c>
      <c r="E6" s="1">
        <f>SUM(G30)</f>
        <v>7000</v>
      </c>
      <c r="F6" s="1">
        <f>ROUND(SUM((E6/E4)*100), 2)</f>
        <v>18.64</v>
      </c>
      <c r="G6" s="1" t="s">
        <v>46</v>
      </c>
      <c r="H6" s="1"/>
      <c r="I6" s="1"/>
      <c r="J6" s="1"/>
      <c r="K6" s="1"/>
      <c r="L6" s="2"/>
      <c r="M6" s="2"/>
    </row>
    <row r="7" spans="2:13" x14ac:dyDescent="0.2">
      <c r="B7" s="1"/>
      <c r="C7" s="1"/>
      <c r="D7" s="1" t="s">
        <v>33</v>
      </c>
      <c r="E7" s="1">
        <f>SUM(K30)</f>
        <v>5900</v>
      </c>
      <c r="F7" s="1">
        <f>ROUND(SUM((E7/E4)*100), 2)</f>
        <v>15.71</v>
      </c>
      <c r="G7" s="1" t="s">
        <v>46</v>
      </c>
      <c r="H7" s="1"/>
      <c r="I7" s="1"/>
      <c r="J7" s="1"/>
      <c r="K7" s="1"/>
      <c r="L7" s="2"/>
      <c r="M7" s="2"/>
    </row>
    <row r="8" spans="2:13" x14ac:dyDescent="0.2">
      <c r="B8" s="4" t="s">
        <v>2</v>
      </c>
      <c r="C8" s="3">
        <f>SUM(C4:C7)</f>
        <v>42600</v>
      </c>
      <c r="D8" s="4"/>
      <c r="E8" s="4"/>
      <c r="F8" s="4"/>
      <c r="G8" s="4"/>
      <c r="H8" s="4"/>
      <c r="I8" s="4"/>
      <c r="J8" s="4"/>
      <c r="K8" s="4"/>
      <c r="L8" s="5"/>
      <c r="M8" s="5"/>
    </row>
    <row r="11" spans="2:13" x14ac:dyDescent="0.2">
      <c r="B11" s="8" t="s">
        <v>8</v>
      </c>
      <c r="C11" s="8" t="s">
        <v>9</v>
      </c>
      <c r="D11" s="11" t="s">
        <v>10</v>
      </c>
      <c r="E11" s="11" t="s">
        <v>9</v>
      </c>
      <c r="F11" s="17" t="s">
        <v>5</v>
      </c>
      <c r="G11" s="17" t="s">
        <v>9</v>
      </c>
      <c r="H11" s="20" t="s">
        <v>6</v>
      </c>
      <c r="I11" s="20" t="s">
        <v>9</v>
      </c>
      <c r="J11" s="28" t="s">
        <v>33</v>
      </c>
      <c r="K11" s="28" t="s">
        <v>9</v>
      </c>
      <c r="L11" s="22" t="s">
        <v>7</v>
      </c>
      <c r="M11" s="22" t="s">
        <v>9</v>
      </c>
    </row>
    <row r="12" spans="2:13" x14ac:dyDescent="0.2">
      <c r="B12" s="6" t="s">
        <v>23</v>
      </c>
      <c r="C12" s="7">
        <v>700</v>
      </c>
      <c r="D12" s="10" t="s">
        <v>11</v>
      </c>
      <c r="E12" s="10">
        <v>150</v>
      </c>
      <c r="F12" s="14" t="s">
        <v>24</v>
      </c>
      <c r="G12" s="14">
        <v>2000</v>
      </c>
      <c r="H12" s="19" t="s">
        <v>26</v>
      </c>
      <c r="I12" s="19">
        <v>100</v>
      </c>
      <c r="J12" s="27" t="s">
        <v>34</v>
      </c>
      <c r="K12" s="27">
        <v>1500</v>
      </c>
      <c r="L12" s="24" t="s">
        <v>30</v>
      </c>
      <c r="M12" s="24">
        <v>1500</v>
      </c>
    </row>
    <row r="13" spans="2:13" x14ac:dyDescent="0.2">
      <c r="B13" s="7" t="s">
        <v>22</v>
      </c>
      <c r="C13" s="7">
        <v>500</v>
      </c>
      <c r="D13" s="10" t="s">
        <v>12</v>
      </c>
      <c r="E13" s="10">
        <v>200</v>
      </c>
      <c r="F13" s="14" t="s">
        <v>25</v>
      </c>
      <c r="G13" s="14">
        <v>1000</v>
      </c>
      <c r="H13" s="19" t="s">
        <v>27</v>
      </c>
      <c r="I13" s="19">
        <v>100</v>
      </c>
      <c r="J13" s="27" t="s">
        <v>35</v>
      </c>
      <c r="K13" s="27">
        <v>500</v>
      </c>
      <c r="L13" s="24" t="s">
        <v>31</v>
      </c>
      <c r="M13" s="24">
        <v>10000</v>
      </c>
    </row>
    <row r="14" spans="2:13" x14ac:dyDescent="0.2">
      <c r="B14" s="7" t="s">
        <v>41</v>
      </c>
      <c r="C14" s="7">
        <v>200</v>
      </c>
      <c r="D14" s="10" t="s">
        <v>13</v>
      </c>
      <c r="E14" s="10">
        <v>200</v>
      </c>
      <c r="F14" s="14" t="s">
        <v>18</v>
      </c>
      <c r="G14" s="14">
        <v>2000</v>
      </c>
      <c r="H14" s="19" t="s">
        <v>28</v>
      </c>
      <c r="I14" s="19">
        <v>276</v>
      </c>
      <c r="J14" s="27" t="s">
        <v>36</v>
      </c>
      <c r="K14" s="27">
        <v>2000</v>
      </c>
      <c r="L14" s="24"/>
      <c r="M14" s="24"/>
    </row>
    <row r="15" spans="2:13" x14ac:dyDescent="0.2">
      <c r="B15" s="7" t="s">
        <v>15</v>
      </c>
      <c r="C15" s="7">
        <v>2500</v>
      </c>
      <c r="D15" s="10"/>
      <c r="E15" s="10"/>
      <c r="F15" s="16" t="s">
        <v>42</v>
      </c>
      <c r="G15" s="14">
        <v>2000</v>
      </c>
      <c r="H15" s="19" t="s">
        <v>29</v>
      </c>
      <c r="I15" s="19">
        <v>164</v>
      </c>
      <c r="J15" s="27" t="s">
        <v>43</v>
      </c>
      <c r="K15" s="27">
        <v>300</v>
      </c>
      <c r="L15" s="24"/>
      <c r="M15" s="24"/>
    </row>
    <row r="16" spans="2:13" x14ac:dyDescent="0.2">
      <c r="B16" s="7" t="s">
        <v>17</v>
      </c>
      <c r="C16" s="7">
        <v>400</v>
      </c>
      <c r="D16" s="10"/>
      <c r="E16" s="10"/>
      <c r="F16" s="15"/>
      <c r="G16" s="13"/>
      <c r="H16" s="19" t="s">
        <v>14</v>
      </c>
      <c r="I16" s="19">
        <v>476</v>
      </c>
      <c r="J16" s="27" t="s">
        <v>44</v>
      </c>
      <c r="K16" s="27">
        <v>500</v>
      </c>
      <c r="L16" s="24"/>
      <c r="M16" s="24"/>
    </row>
    <row r="17" spans="2:13" x14ac:dyDescent="0.2">
      <c r="B17" s="7" t="s">
        <v>19</v>
      </c>
      <c r="C17" s="7">
        <v>5000</v>
      </c>
      <c r="D17" s="10"/>
      <c r="E17" s="10"/>
      <c r="F17" s="13"/>
      <c r="G17" s="13"/>
      <c r="H17" s="19" t="s">
        <v>16</v>
      </c>
      <c r="I17" s="19">
        <v>195</v>
      </c>
      <c r="J17" s="27" t="s">
        <v>45</v>
      </c>
      <c r="K17" s="27">
        <v>100</v>
      </c>
      <c r="L17" s="24"/>
      <c r="M17" s="24"/>
    </row>
    <row r="18" spans="2:13" x14ac:dyDescent="0.2">
      <c r="B18" s="7" t="s">
        <v>21</v>
      </c>
      <c r="C18" s="7">
        <v>2000</v>
      </c>
      <c r="D18" s="10"/>
      <c r="E18" s="10"/>
      <c r="F18" s="13"/>
      <c r="G18" s="13"/>
      <c r="H18" s="19"/>
      <c r="I18" s="19"/>
      <c r="J18" s="27" t="s">
        <v>47</v>
      </c>
      <c r="K18" s="27">
        <v>500</v>
      </c>
      <c r="L18" s="24"/>
      <c r="M18" s="24"/>
    </row>
    <row r="19" spans="2:13" x14ac:dyDescent="0.2">
      <c r="B19" s="7"/>
      <c r="C19" s="7"/>
      <c r="D19" s="10"/>
      <c r="E19" s="10"/>
      <c r="F19" s="13"/>
      <c r="G19" s="13"/>
      <c r="H19" s="19"/>
      <c r="I19" s="19"/>
      <c r="J19" s="27" t="s">
        <v>49</v>
      </c>
      <c r="K19" s="27">
        <v>500</v>
      </c>
      <c r="L19" s="24"/>
      <c r="M19" s="24"/>
    </row>
    <row r="20" spans="2:13" x14ac:dyDescent="0.2">
      <c r="B20" s="7"/>
      <c r="C20" s="7"/>
      <c r="D20" s="10"/>
      <c r="E20" s="10"/>
      <c r="F20" s="13"/>
      <c r="G20" s="13"/>
      <c r="H20" s="19"/>
      <c r="I20" s="19"/>
      <c r="J20" s="27"/>
      <c r="K20" s="27"/>
      <c r="L20" s="24"/>
      <c r="M20" s="24"/>
    </row>
    <row r="21" spans="2:13" x14ac:dyDescent="0.2">
      <c r="B21" s="7"/>
      <c r="C21" s="7"/>
      <c r="D21" s="10"/>
      <c r="E21" s="10"/>
      <c r="F21" s="13"/>
      <c r="G21" s="13"/>
      <c r="H21" s="19"/>
      <c r="I21" s="19"/>
      <c r="J21" s="27"/>
      <c r="K21" s="27"/>
      <c r="L21" s="24"/>
      <c r="M21" s="24"/>
    </row>
    <row r="22" spans="2:13" x14ac:dyDescent="0.2">
      <c r="B22" s="7"/>
      <c r="C22" s="7"/>
      <c r="D22" s="10"/>
      <c r="E22" s="10"/>
      <c r="F22" s="13"/>
      <c r="G22" s="13"/>
      <c r="H22" s="19"/>
      <c r="I22" s="19"/>
      <c r="J22" s="27"/>
      <c r="K22" s="27"/>
      <c r="L22" s="24"/>
      <c r="M22" s="24"/>
    </row>
    <row r="23" spans="2:13" x14ac:dyDescent="0.2">
      <c r="B23" s="7"/>
      <c r="C23" s="7"/>
      <c r="D23" s="10"/>
      <c r="E23" s="10"/>
      <c r="F23" s="13"/>
      <c r="G23" s="13"/>
      <c r="H23" s="19"/>
      <c r="I23" s="19"/>
      <c r="J23" s="27"/>
      <c r="K23" s="27"/>
      <c r="L23" s="24"/>
      <c r="M23" s="24"/>
    </row>
    <row r="24" spans="2:13" x14ac:dyDescent="0.2">
      <c r="B24" s="7"/>
      <c r="C24" s="7"/>
      <c r="D24" s="10"/>
      <c r="E24" s="10"/>
      <c r="F24" s="13"/>
      <c r="G24" s="13"/>
      <c r="H24" s="19"/>
      <c r="I24" s="19"/>
      <c r="J24" s="27"/>
      <c r="K24" s="27"/>
      <c r="L24" s="24"/>
      <c r="M24" s="24"/>
    </row>
    <row r="25" spans="2:13" x14ac:dyDescent="0.2">
      <c r="B25" s="7"/>
      <c r="C25" s="7"/>
      <c r="D25" s="10"/>
      <c r="E25" s="10"/>
      <c r="F25" s="13"/>
      <c r="G25" s="13"/>
      <c r="H25" s="19"/>
      <c r="I25" s="19"/>
      <c r="J25" s="27"/>
      <c r="K25" s="27"/>
      <c r="L25" s="24"/>
      <c r="M25" s="24"/>
    </row>
    <row r="26" spans="2:13" x14ac:dyDescent="0.2">
      <c r="B26" s="7"/>
      <c r="C26" s="7"/>
      <c r="D26" s="10"/>
      <c r="E26" s="10"/>
      <c r="F26" s="13"/>
      <c r="G26" s="13"/>
      <c r="H26" s="19"/>
      <c r="I26" s="19"/>
      <c r="J26" s="27"/>
      <c r="K26" s="27"/>
      <c r="L26" s="24"/>
      <c r="M26" s="24"/>
    </row>
    <row r="27" spans="2:13" x14ac:dyDescent="0.2">
      <c r="B27" s="7"/>
      <c r="C27" s="7"/>
      <c r="D27" s="10"/>
      <c r="E27" s="10"/>
      <c r="F27" s="13"/>
      <c r="G27" s="13"/>
      <c r="H27" s="19"/>
      <c r="I27" s="19"/>
      <c r="J27" s="27"/>
      <c r="K27" s="27"/>
      <c r="L27" s="24"/>
      <c r="M27" s="24"/>
    </row>
    <row r="28" spans="2:13" x14ac:dyDescent="0.2">
      <c r="B28" s="7"/>
      <c r="C28" s="7"/>
      <c r="D28" s="10"/>
      <c r="E28" s="10"/>
      <c r="F28" s="13"/>
      <c r="G28" s="13"/>
      <c r="H28" s="19"/>
      <c r="I28" s="19"/>
      <c r="J28" s="27"/>
      <c r="K28" s="27"/>
      <c r="L28" s="24"/>
      <c r="M28" s="24"/>
    </row>
    <row r="29" spans="2:13" x14ac:dyDescent="0.2">
      <c r="B29" s="7"/>
      <c r="C29" s="7"/>
      <c r="D29" s="10"/>
      <c r="E29" s="10"/>
      <c r="F29" s="13"/>
      <c r="G29" s="13"/>
      <c r="H29" s="19"/>
      <c r="I29" s="19"/>
      <c r="J29" s="27"/>
      <c r="K29" s="27"/>
      <c r="L29" s="24"/>
      <c r="M29" s="24"/>
    </row>
    <row r="30" spans="2:13" x14ac:dyDescent="0.2">
      <c r="B30" s="9" t="s">
        <v>20</v>
      </c>
      <c r="C30" s="8">
        <f>SUM(C12:C29)</f>
        <v>11300</v>
      </c>
      <c r="D30" s="12" t="s">
        <v>20</v>
      </c>
      <c r="E30" s="11">
        <f>SUM(E12:E29)</f>
        <v>550</v>
      </c>
      <c r="F30" s="18" t="s">
        <v>20</v>
      </c>
      <c r="G30" s="17">
        <f>SUM(G12:G29)</f>
        <v>7000</v>
      </c>
      <c r="H30" s="21" t="s">
        <v>20</v>
      </c>
      <c r="I30" s="20">
        <f>SUM(I12:I29)</f>
        <v>1311</v>
      </c>
      <c r="J30" s="29" t="s">
        <v>20</v>
      </c>
      <c r="K30" s="28">
        <f>SUM(K12:K29)</f>
        <v>5900</v>
      </c>
      <c r="L30" s="23" t="s">
        <v>20</v>
      </c>
      <c r="M30" s="22">
        <f>SUM(M12:M29)</f>
        <v>11500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34D04-8736-FF4A-9A09-B5A8FD9389A9}">
  <dimension ref="B3:O30"/>
  <sheetViews>
    <sheetView zoomScale="120" zoomScaleNormal="120" workbookViewId="0">
      <selection activeCell="B3" sqref="B3"/>
    </sheetView>
  </sheetViews>
  <sheetFormatPr baseColWidth="10" defaultRowHeight="16" x14ac:dyDescent="0.2"/>
  <cols>
    <col min="2" max="2" width="13.83203125" bestFit="1" customWidth="1"/>
    <col min="3" max="3" width="21.33203125" customWidth="1"/>
    <col min="4" max="4" width="28.5" customWidth="1"/>
    <col min="5" max="5" width="9.83203125" customWidth="1"/>
    <col min="6" max="6" width="16.33203125" bestFit="1" customWidth="1"/>
    <col min="8" max="8" width="22.6640625" bestFit="1" customWidth="1"/>
    <col min="9" max="9" width="9.5" bestFit="1" customWidth="1"/>
    <col min="10" max="10" width="20.83203125" bestFit="1" customWidth="1"/>
    <col min="11" max="11" width="10.5" bestFit="1" customWidth="1"/>
    <col min="12" max="12" width="21.83203125" customWidth="1"/>
    <col min="13" max="13" width="7.83203125" customWidth="1"/>
    <col min="14" max="15" width="10.83203125" style="26"/>
  </cols>
  <sheetData>
    <row r="3" spans="2:13" x14ac:dyDescent="0.2">
      <c r="B3" s="3" t="s">
        <v>0</v>
      </c>
      <c r="C3" s="3" t="s">
        <v>32</v>
      </c>
      <c r="D3" s="3" t="s">
        <v>4</v>
      </c>
      <c r="E3" s="3" t="s">
        <v>32</v>
      </c>
      <c r="F3" s="3" t="s">
        <v>38</v>
      </c>
      <c r="G3" s="4"/>
      <c r="H3" s="25" t="s">
        <v>40</v>
      </c>
      <c r="I3" s="4"/>
      <c r="J3" s="4"/>
      <c r="K3" s="4"/>
      <c r="L3" s="5"/>
      <c r="M3" s="5"/>
    </row>
    <row r="4" spans="2:13" x14ac:dyDescent="0.2">
      <c r="B4" s="1" t="s">
        <v>3</v>
      </c>
      <c r="C4" s="1">
        <v>40000</v>
      </c>
      <c r="D4" s="1" t="s">
        <v>39</v>
      </c>
      <c r="E4" s="1">
        <f>SUM(C30,E30,G30,I30,K30,M30)</f>
        <v>37561</v>
      </c>
      <c r="F4" s="1"/>
      <c r="G4" s="1"/>
      <c r="H4" s="1">
        <f>SUM(C8-E4)</f>
        <v>5039</v>
      </c>
      <c r="I4" s="1" t="s">
        <v>48</v>
      </c>
      <c r="J4" s="1"/>
      <c r="K4" s="1"/>
      <c r="L4" s="2"/>
      <c r="M4" s="2"/>
    </row>
    <row r="5" spans="2:13" x14ac:dyDescent="0.2">
      <c r="B5" s="1" t="s">
        <v>1</v>
      </c>
      <c r="C5" s="1">
        <v>2600</v>
      </c>
      <c r="D5" s="1" t="s">
        <v>37</v>
      </c>
      <c r="E5" s="1">
        <f>SUM(C30,E30,I30,M30)</f>
        <v>24661</v>
      </c>
      <c r="F5" s="1">
        <f>ROUND(SUM((E5/E4)*100), 2)</f>
        <v>65.66</v>
      </c>
      <c r="G5" s="1" t="s">
        <v>46</v>
      </c>
      <c r="H5" s="1"/>
      <c r="I5" s="1"/>
      <c r="J5" s="1"/>
      <c r="K5" s="1"/>
      <c r="L5" s="2"/>
      <c r="M5" s="2"/>
    </row>
    <row r="6" spans="2:13" x14ac:dyDescent="0.2">
      <c r="B6" s="1"/>
      <c r="C6" s="1"/>
      <c r="D6" s="1" t="s">
        <v>5</v>
      </c>
      <c r="E6" s="1">
        <f>SUM(G30)</f>
        <v>7000</v>
      </c>
      <c r="F6" s="1">
        <f>ROUND(SUM((E6/E4)*100), 2)</f>
        <v>18.64</v>
      </c>
      <c r="G6" s="1" t="s">
        <v>46</v>
      </c>
      <c r="H6" s="1"/>
      <c r="I6" s="1"/>
      <c r="J6" s="1"/>
      <c r="K6" s="1"/>
      <c r="L6" s="2"/>
      <c r="M6" s="2"/>
    </row>
    <row r="7" spans="2:13" x14ac:dyDescent="0.2">
      <c r="B7" s="1"/>
      <c r="C7" s="1"/>
      <c r="D7" s="1" t="s">
        <v>33</v>
      </c>
      <c r="E7" s="1">
        <f>SUM(K30)</f>
        <v>5900</v>
      </c>
      <c r="F7" s="1">
        <f>ROUND(SUM((E7/E4)*100), 2)</f>
        <v>15.71</v>
      </c>
      <c r="G7" s="1" t="s">
        <v>46</v>
      </c>
      <c r="H7" s="1"/>
      <c r="I7" s="1"/>
      <c r="J7" s="1"/>
      <c r="K7" s="1"/>
      <c r="L7" s="2"/>
      <c r="M7" s="2"/>
    </row>
    <row r="8" spans="2:13" x14ac:dyDescent="0.2">
      <c r="B8" s="4" t="s">
        <v>2</v>
      </c>
      <c r="C8" s="3">
        <f>SUM(C4:C7)</f>
        <v>42600</v>
      </c>
      <c r="D8" s="4"/>
      <c r="E8" s="4"/>
      <c r="F8" s="4"/>
      <c r="G8" s="4"/>
      <c r="H8" s="4"/>
      <c r="I8" s="4"/>
      <c r="J8" s="4"/>
      <c r="K8" s="4"/>
      <c r="L8" s="5"/>
      <c r="M8" s="5"/>
    </row>
    <row r="11" spans="2:13" x14ac:dyDescent="0.2">
      <c r="B11" s="8" t="s">
        <v>8</v>
      </c>
      <c r="C11" s="8" t="s">
        <v>9</v>
      </c>
      <c r="D11" s="11" t="s">
        <v>10</v>
      </c>
      <c r="E11" s="11" t="s">
        <v>9</v>
      </c>
      <c r="F11" s="17" t="s">
        <v>5</v>
      </c>
      <c r="G11" s="17" t="s">
        <v>9</v>
      </c>
      <c r="H11" s="20" t="s">
        <v>6</v>
      </c>
      <c r="I11" s="20" t="s">
        <v>9</v>
      </c>
      <c r="J11" s="28" t="s">
        <v>33</v>
      </c>
      <c r="K11" s="28" t="s">
        <v>9</v>
      </c>
      <c r="L11" s="22" t="s">
        <v>7</v>
      </c>
      <c r="M11" s="22" t="s">
        <v>9</v>
      </c>
    </row>
    <row r="12" spans="2:13" x14ac:dyDescent="0.2">
      <c r="B12" s="6" t="s">
        <v>23</v>
      </c>
      <c r="C12" s="7">
        <v>700</v>
      </c>
      <c r="D12" s="10" t="s">
        <v>11</v>
      </c>
      <c r="E12" s="10">
        <v>150</v>
      </c>
      <c r="F12" s="14" t="s">
        <v>24</v>
      </c>
      <c r="G12" s="14">
        <v>2000</v>
      </c>
      <c r="H12" s="19" t="s">
        <v>26</v>
      </c>
      <c r="I12" s="19">
        <v>100</v>
      </c>
      <c r="J12" s="27" t="s">
        <v>34</v>
      </c>
      <c r="K12" s="27">
        <v>1500</v>
      </c>
      <c r="L12" s="24" t="s">
        <v>30</v>
      </c>
      <c r="M12" s="24">
        <v>1500</v>
      </c>
    </row>
    <row r="13" spans="2:13" x14ac:dyDescent="0.2">
      <c r="B13" s="7" t="s">
        <v>22</v>
      </c>
      <c r="C13" s="7">
        <v>500</v>
      </c>
      <c r="D13" s="10" t="s">
        <v>12</v>
      </c>
      <c r="E13" s="10">
        <v>200</v>
      </c>
      <c r="F13" s="14" t="s">
        <v>25</v>
      </c>
      <c r="G13" s="14">
        <v>1000</v>
      </c>
      <c r="H13" s="19" t="s">
        <v>27</v>
      </c>
      <c r="I13" s="19">
        <v>100</v>
      </c>
      <c r="J13" s="27" t="s">
        <v>35</v>
      </c>
      <c r="K13" s="27">
        <v>500</v>
      </c>
      <c r="L13" s="24" t="s">
        <v>31</v>
      </c>
      <c r="M13" s="24">
        <v>10000</v>
      </c>
    </row>
    <row r="14" spans="2:13" x14ac:dyDescent="0.2">
      <c r="B14" s="7" t="s">
        <v>41</v>
      </c>
      <c r="C14" s="7">
        <v>200</v>
      </c>
      <c r="D14" s="10" t="s">
        <v>13</v>
      </c>
      <c r="E14" s="10">
        <v>200</v>
      </c>
      <c r="F14" s="14" t="s">
        <v>18</v>
      </c>
      <c r="G14" s="14">
        <v>2000</v>
      </c>
      <c r="H14" s="19" t="s">
        <v>28</v>
      </c>
      <c r="I14" s="19">
        <v>276</v>
      </c>
      <c r="J14" s="27" t="s">
        <v>36</v>
      </c>
      <c r="K14" s="27">
        <v>2000</v>
      </c>
      <c r="L14" s="24"/>
      <c r="M14" s="24"/>
    </row>
    <row r="15" spans="2:13" x14ac:dyDescent="0.2">
      <c r="B15" s="7" t="s">
        <v>15</v>
      </c>
      <c r="C15" s="7">
        <v>2500</v>
      </c>
      <c r="D15" s="10"/>
      <c r="E15" s="10"/>
      <c r="F15" s="16" t="s">
        <v>42</v>
      </c>
      <c r="G15" s="14">
        <v>2000</v>
      </c>
      <c r="H15" s="19" t="s">
        <v>29</v>
      </c>
      <c r="I15" s="19">
        <v>164</v>
      </c>
      <c r="J15" s="27" t="s">
        <v>43</v>
      </c>
      <c r="K15" s="27">
        <v>300</v>
      </c>
      <c r="L15" s="24"/>
      <c r="M15" s="24"/>
    </row>
    <row r="16" spans="2:13" x14ac:dyDescent="0.2">
      <c r="B16" s="7" t="s">
        <v>17</v>
      </c>
      <c r="C16" s="7">
        <v>400</v>
      </c>
      <c r="D16" s="10"/>
      <c r="E16" s="10"/>
      <c r="F16" s="15"/>
      <c r="G16" s="13"/>
      <c r="H16" s="19" t="s">
        <v>14</v>
      </c>
      <c r="I16" s="19">
        <v>476</v>
      </c>
      <c r="J16" s="27" t="s">
        <v>44</v>
      </c>
      <c r="K16" s="27">
        <v>500</v>
      </c>
      <c r="L16" s="24"/>
      <c r="M16" s="24"/>
    </row>
    <row r="17" spans="2:13" x14ac:dyDescent="0.2">
      <c r="B17" s="7" t="s">
        <v>19</v>
      </c>
      <c r="C17" s="7">
        <v>5000</v>
      </c>
      <c r="D17" s="10"/>
      <c r="E17" s="10"/>
      <c r="F17" s="13"/>
      <c r="G17" s="13"/>
      <c r="H17" s="19" t="s">
        <v>16</v>
      </c>
      <c r="I17" s="19">
        <v>195</v>
      </c>
      <c r="J17" s="27" t="s">
        <v>45</v>
      </c>
      <c r="K17" s="27">
        <v>100</v>
      </c>
      <c r="L17" s="24"/>
      <c r="M17" s="24"/>
    </row>
    <row r="18" spans="2:13" x14ac:dyDescent="0.2">
      <c r="B18" s="7" t="s">
        <v>21</v>
      </c>
      <c r="C18" s="7">
        <v>2000</v>
      </c>
      <c r="D18" s="10"/>
      <c r="E18" s="10"/>
      <c r="F18" s="13"/>
      <c r="G18" s="13"/>
      <c r="H18" s="19"/>
      <c r="I18" s="19"/>
      <c r="J18" s="27" t="s">
        <v>47</v>
      </c>
      <c r="K18" s="27">
        <v>500</v>
      </c>
      <c r="L18" s="24"/>
      <c r="M18" s="24"/>
    </row>
    <row r="19" spans="2:13" x14ac:dyDescent="0.2">
      <c r="B19" s="7"/>
      <c r="C19" s="7"/>
      <c r="D19" s="10"/>
      <c r="E19" s="10"/>
      <c r="F19" s="13"/>
      <c r="G19" s="13"/>
      <c r="H19" s="19"/>
      <c r="I19" s="19"/>
      <c r="J19" s="27" t="s">
        <v>49</v>
      </c>
      <c r="K19" s="27">
        <v>500</v>
      </c>
      <c r="L19" s="24"/>
      <c r="M19" s="24"/>
    </row>
    <row r="20" spans="2:13" x14ac:dyDescent="0.2">
      <c r="B20" s="7"/>
      <c r="C20" s="7"/>
      <c r="D20" s="10"/>
      <c r="E20" s="10"/>
      <c r="F20" s="13"/>
      <c r="G20" s="13"/>
      <c r="H20" s="19"/>
      <c r="I20" s="19"/>
      <c r="J20" s="27"/>
      <c r="K20" s="27"/>
      <c r="L20" s="24"/>
      <c r="M20" s="24"/>
    </row>
    <row r="21" spans="2:13" x14ac:dyDescent="0.2">
      <c r="B21" s="7"/>
      <c r="C21" s="7"/>
      <c r="D21" s="10"/>
      <c r="E21" s="10"/>
      <c r="F21" s="13"/>
      <c r="G21" s="13"/>
      <c r="H21" s="19"/>
      <c r="I21" s="19"/>
      <c r="J21" s="27"/>
      <c r="K21" s="27"/>
      <c r="L21" s="24"/>
      <c r="M21" s="24"/>
    </row>
    <row r="22" spans="2:13" x14ac:dyDescent="0.2">
      <c r="B22" s="7"/>
      <c r="C22" s="7"/>
      <c r="D22" s="10"/>
      <c r="E22" s="10"/>
      <c r="F22" s="13"/>
      <c r="G22" s="13"/>
      <c r="H22" s="19"/>
      <c r="I22" s="19"/>
      <c r="J22" s="27"/>
      <c r="K22" s="27"/>
      <c r="L22" s="24"/>
      <c r="M22" s="24"/>
    </row>
    <row r="23" spans="2:13" x14ac:dyDescent="0.2">
      <c r="B23" s="7"/>
      <c r="C23" s="7"/>
      <c r="D23" s="10"/>
      <c r="E23" s="10"/>
      <c r="F23" s="13"/>
      <c r="G23" s="13"/>
      <c r="H23" s="19"/>
      <c r="I23" s="19"/>
      <c r="J23" s="27"/>
      <c r="K23" s="27"/>
      <c r="L23" s="24"/>
      <c r="M23" s="24"/>
    </row>
    <row r="24" spans="2:13" x14ac:dyDescent="0.2">
      <c r="B24" s="7"/>
      <c r="C24" s="7"/>
      <c r="D24" s="10"/>
      <c r="E24" s="10"/>
      <c r="F24" s="13"/>
      <c r="G24" s="13"/>
      <c r="H24" s="19"/>
      <c r="I24" s="19"/>
      <c r="J24" s="27"/>
      <c r="K24" s="27"/>
      <c r="L24" s="24"/>
      <c r="M24" s="24"/>
    </row>
    <row r="25" spans="2:13" x14ac:dyDescent="0.2">
      <c r="B25" s="7"/>
      <c r="C25" s="7"/>
      <c r="D25" s="10"/>
      <c r="E25" s="10"/>
      <c r="F25" s="13"/>
      <c r="G25" s="13"/>
      <c r="H25" s="19"/>
      <c r="I25" s="19"/>
      <c r="J25" s="27"/>
      <c r="K25" s="27"/>
      <c r="L25" s="24"/>
      <c r="M25" s="24"/>
    </row>
    <row r="26" spans="2:13" x14ac:dyDescent="0.2">
      <c r="B26" s="7"/>
      <c r="C26" s="7"/>
      <c r="D26" s="10"/>
      <c r="E26" s="10"/>
      <c r="F26" s="13"/>
      <c r="G26" s="13"/>
      <c r="H26" s="19"/>
      <c r="I26" s="19"/>
      <c r="J26" s="27"/>
      <c r="K26" s="27"/>
      <c r="L26" s="24"/>
      <c r="M26" s="24"/>
    </row>
    <row r="27" spans="2:13" x14ac:dyDescent="0.2">
      <c r="B27" s="7"/>
      <c r="C27" s="7"/>
      <c r="D27" s="10"/>
      <c r="E27" s="10"/>
      <c r="F27" s="13"/>
      <c r="G27" s="13"/>
      <c r="H27" s="19"/>
      <c r="I27" s="19"/>
      <c r="J27" s="27"/>
      <c r="K27" s="27"/>
      <c r="L27" s="24"/>
      <c r="M27" s="24"/>
    </row>
    <row r="28" spans="2:13" x14ac:dyDescent="0.2">
      <c r="B28" s="7"/>
      <c r="C28" s="7"/>
      <c r="D28" s="10"/>
      <c r="E28" s="10"/>
      <c r="F28" s="13"/>
      <c r="G28" s="13"/>
      <c r="H28" s="19"/>
      <c r="I28" s="19"/>
      <c r="J28" s="27"/>
      <c r="K28" s="27"/>
      <c r="L28" s="24"/>
      <c r="M28" s="24"/>
    </row>
    <row r="29" spans="2:13" x14ac:dyDescent="0.2">
      <c r="B29" s="7"/>
      <c r="C29" s="7"/>
      <c r="D29" s="10"/>
      <c r="E29" s="10"/>
      <c r="F29" s="13"/>
      <c r="G29" s="13"/>
      <c r="H29" s="19"/>
      <c r="I29" s="19"/>
      <c r="J29" s="27"/>
      <c r="K29" s="27"/>
      <c r="L29" s="24"/>
      <c r="M29" s="24"/>
    </row>
    <row r="30" spans="2:13" x14ac:dyDescent="0.2">
      <c r="B30" s="9" t="s">
        <v>20</v>
      </c>
      <c r="C30" s="8">
        <f>SUM(C12:C29)</f>
        <v>11300</v>
      </c>
      <c r="D30" s="12" t="s">
        <v>20</v>
      </c>
      <c r="E30" s="11">
        <f>SUM(E12:E29)</f>
        <v>550</v>
      </c>
      <c r="F30" s="18" t="s">
        <v>20</v>
      </c>
      <c r="G30" s="17">
        <f>SUM(G12:G29)</f>
        <v>7000</v>
      </c>
      <c r="H30" s="21" t="s">
        <v>20</v>
      </c>
      <c r="I30" s="20">
        <f>SUM(I12:I29)</f>
        <v>1311</v>
      </c>
      <c r="J30" s="29" t="s">
        <v>20</v>
      </c>
      <c r="K30" s="28">
        <f>SUM(K12:K29)</f>
        <v>5900</v>
      </c>
      <c r="L30" s="23" t="s">
        <v>20</v>
      </c>
      <c r="M30" s="22">
        <f>SUM(M12:M29)</f>
        <v>11500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1627E-B11B-7C49-BA20-7630DA1D355C}">
  <dimension ref="B3:O30"/>
  <sheetViews>
    <sheetView zoomScale="120" zoomScaleNormal="120" workbookViewId="0">
      <selection activeCell="B3" sqref="B3"/>
    </sheetView>
  </sheetViews>
  <sheetFormatPr baseColWidth="10" defaultRowHeight="16" x14ac:dyDescent="0.2"/>
  <cols>
    <col min="2" max="2" width="13.83203125" bestFit="1" customWidth="1"/>
    <col min="3" max="3" width="21.33203125" customWidth="1"/>
    <col min="4" max="4" width="28.5" customWidth="1"/>
    <col min="5" max="5" width="9.83203125" customWidth="1"/>
    <col min="6" max="6" width="16.33203125" bestFit="1" customWidth="1"/>
    <col min="8" max="8" width="22.6640625" bestFit="1" customWidth="1"/>
    <col min="9" max="9" width="9.5" bestFit="1" customWidth="1"/>
    <col min="10" max="10" width="20.83203125" bestFit="1" customWidth="1"/>
    <col min="11" max="11" width="10.5" bestFit="1" customWidth="1"/>
    <col min="12" max="12" width="21.83203125" customWidth="1"/>
    <col min="13" max="13" width="7.83203125" customWidth="1"/>
    <col min="14" max="15" width="10.83203125" style="26"/>
  </cols>
  <sheetData>
    <row r="3" spans="2:13" x14ac:dyDescent="0.2">
      <c r="B3" s="3" t="s">
        <v>0</v>
      </c>
      <c r="C3" s="3" t="s">
        <v>32</v>
      </c>
      <c r="D3" s="3" t="s">
        <v>4</v>
      </c>
      <c r="E3" s="3" t="s">
        <v>32</v>
      </c>
      <c r="F3" s="3" t="s">
        <v>38</v>
      </c>
      <c r="G3" s="4"/>
      <c r="H3" s="25" t="s">
        <v>40</v>
      </c>
      <c r="I3" s="4"/>
      <c r="J3" s="4"/>
      <c r="K3" s="4"/>
      <c r="L3" s="5"/>
      <c r="M3" s="5"/>
    </row>
    <row r="4" spans="2:13" x14ac:dyDescent="0.2">
      <c r="B4" s="1" t="s">
        <v>3</v>
      </c>
      <c r="C4" s="1">
        <v>40000</v>
      </c>
      <c r="D4" s="1" t="s">
        <v>39</v>
      </c>
      <c r="E4" s="1">
        <f>SUM(C30,E30,G30,I30,K30,M30)</f>
        <v>37561</v>
      </c>
      <c r="F4" s="1"/>
      <c r="G4" s="1"/>
      <c r="H4" s="1">
        <f>SUM(C8-E4)</f>
        <v>5039</v>
      </c>
      <c r="I4" s="1" t="s">
        <v>48</v>
      </c>
      <c r="J4" s="1"/>
      <c r="K4" s="1"/>
      <c r="L4" s="2"/>
      <c r="M4" s="2"/>
    </row>
    <row r="5" spans="2:13" x14ac:dyDescent="0.2">
      <c r="B5" s="1" t="s">
        <v>1</v>
      </c>
      <c r="C5" s="1">
        <v>2600</v>
      </c>
      <c r="D5" s="1" t="s">
        <v>37</v>
      </c>
      <c r="E5" s="1">
        <f>SUM(C30,E30,I30,M30)</f>
        <v>24661</v>
      </c>
      <c r="F5" s="1">
        <f>ROUND(SUM((E5/E4)*100), 2)</f>
        <v>65.66</v>
      </c>
      <c r="G5" s="1" t="s">
        <v>46</v>
      </c>
      <c r="H5" s="1"/>
      <c r="I5" s="1"/>
      <c r="J5" s="1"/>
      <c r="K5" s="1"/>
      <c r="L5" s="2"/>
      <c r="M5" s="2"/>
    </row>
    <row r="6" spans="2:13" x14ac:dyDescent="0.2">
      <c r="B6" s="1"/>
      <c r="C6" s="1"/>
      <c r="D6" s="1" t="s">
        <v>5</v>
      </c>
      <c r="E6" s="1">
        <f>SUM(G30)</f>
        <v>7000</v>
      </c>
      <c r="F6" s="1">
        <f>ROUND(SUM((E6/E4)*100), 2)</f>
        <v>18.64</v>
      </c>
      <c r="G6" s="1" t="s">
        <v>46</v>
      </c>
      <c r="H6" s="1"/>
      <c r="I6" s="1"/>
      <c r="J6" s="1"/>
      <c r="K6" s="1"/>
      <c r="L6" s="2"/>
      <c r="M6" s="2"/>
    </row>
    <row r="7" spans="2:13" x14ac:dyDescent="0.2">
      <c r="B7" s="1"/>
      <c r="C7" s="1"/>
      <c r="D7" s="1" t="s">
        <v>33</v>
      </c>
      <c r="E7" s="1">
        <f>SUM(K30)</f>
        <v>5900</v>
      </c>
      <c r="F7" s="1">
        <f>ROUND(SUM((E7/E4)*100), 2)</f>
        <v>15.71</v>
      </c>
      <c r="G7" s="1" t="s">
        <v>46</v>
      </c>
      <c r="H7" s="1"/>
      <c r="I7" s="1"/>
      <c r="J7" s="1"/>
      <c r="K7" s="1"/>
      <c r="L7" s="2"/>
      <c r="M7" s="2"/>
    </row>
    <row r="8" spans="2:13" x14ac:dyDescent="0.2">
      <c r="B8" s="4" t="s">
        <v>2</v>
      </c>
      <c r="C8" s="3">
        <f>SUM(C4:C7)</f>
        <v>42600</v>
      </c>
      <c r="D8" s="4"/>
      <c r="E8" s="4"/>
      <c r="F8" s="4"/>
      <c r="G8" s="4"/>
      <c r="H8" s="4"/>
      <c r="I8" s="4"/>
      <c r="J8" s="4"/>
      <c r="K8" s="4"/>
      <c r="L8" s="5"/>
      <c r="M8" s="5"/>
    </row>
    <row r="11" spans="2:13" x14ac:dyDescent="0.2">
      <c r="B11" s="8" t="s">
        <v>8</v>
      </c>
      <c r="C11" s="8" t="s">
        <v>9</v>
      </c>
      <c r="D11" s="11" t="s">
        <v>10</v>
      </c>
      <c r="E11" s="11" t="s">
        <v>9</v>
      </c>
      <c r="F11" s="17" t="s">
        <v>5</v>
      </c>
      <c r="G11" s="17" t="s">
        <v>9</v>
      </c>
      <c r="H11" s="20" t="s">
        <v>6</v>
      </c>
      <c r="I11" s="20" t="s">
        <v>9</v>
      </c>
      <c r="J11" s="28" t="s">
        <v>33</v>
      </c>
      <c r="K11" s="28" t="s">
        <v>9</v>
      </c>
      <c r="L11" s="22" t="s">
        <v>7</v>
      </c>
      <c r="M11" s="22" t="s">
        <v>9</v>
      </c>
    </row>
    <row r="12" spans="2:13" x14ac:dyDescent="0.2">
      <c r="B12" s="6" t="s">
        <v>23</v>
      </c>
      <c r="C12" s="7">
        <v>700</v>
      </c>
      <c r="D12" s="10" t="s">
        <v>11</v>
      </c>
      <c r="E12" s="10">
        <v>150</v>
      </c>
      <c r="F12" s="14" t="s">
        <v>24</v>
      </c>
      <c r="G12" s="14">
        <v>2000</v>
      </c>
      <c r="H12" s="19" t="s">
        <v>26</v>
      </c>
      <c r="I12" s="19">
        <v>100</v>
      </c>
      <c r="J12" s="27" t="s">
        <v>34</v>
      </c>
      <c r="K12" s="27">
        <v>1500</v>
      </c>
      <c r="L12" s="24" t="s">
        <v>30</v>
      </c>
      <c r="M12" s="24">
        <v>1500</v>
      </c>
    </row>
    <row r="13" spans="2:13" x14ac:dyDescent="0.2">
      <c r="B13" s="7" t="s">
        <v>22</v>
      </c>
      <c r="C13" s="7">
        <v>500</v>
      </c>
      <c r="D13" s="10" t="s">
        <v>12</v>
      </c>
      <c r="E13" s="10">
        <v>200</v>
      </c>
      <c r="F13" s="14" t="s">
        <v>25</v>
      </c>
      <c r="G13" s="14">
        <v>1000</v>
      </c>
      <c r="H13" s="19" t="s">
        <v>27</v>
      </c>
      <c r="I13" s="19">
        <v>100</v>
      </c>
      <c r="J13" s="27" t="s">
        <v>35</v>
      </c>
      <c r="K13" s="27">
        <v>500</v>
      </c>
      <c r="L13" s="24" t="s">
        <v>31</v>
      </c>
      <c r="M13" s="24">
        <v>10000</v>
      </c>
    </row>
    <row r="14" spans="2:13" x14ac:dyDescent="0.2">
      <c r="B14" s="7" t="s">
        <v>41</v>
      </c>
      <c r="C14" s="7">
        <v>200</v>
      </c>
      <c r="D14" s="10" t="s">
        <v>13</v>
      </c>
      <c r="E14" s="10">
        <v>200</v>
      </c>
      <c r="F14" s="14" t="s">
        <v>18</v>
      </c>
      <c r="G14" s="14">
        <v>2000</v>
      </c>
      <c r="H14" s="19" t="s">
        <v>28</v>
      </c>
      <c r="I14" s="19">
        <v>276</v>
      </c>
      <c r="J14" s="27" t="s">
        <v>36</v>
      </c>
      <c r="K14" s="27">
        <v>2000</v>
      </c>
      <c r="L14" s="24"/>
      <c r="M14" s="24"/>
    </row>
    <row r="15" spans="2:13" x14ac:dyDescent="0.2">
      <c r="B15" s="7" t="s">
        <v>15</v>
      </c>
      <c r="C15" s="7">
        <v>2500</v>
      </c>
      <c r="D15" s="10"/>
      <c r="E15" s="10"/>
      <c r="F15" s="16" t="s">
        <v>42</v>
      </c>
      <c r="G15" s="14">
        <v>2000</v>
      </c>
      <c r="H15" s="19" t="s">
        <v>29</v>
      </c>
      <c r="I15" s="19">
        <v>164</v>
      </c>
      <c r="J15" s="27" t="s">
        <v>43</v>
      </c>
      <c r="K15" s="27">
        <v>300</v>
      </c>
      <c r="L15" s="24"/>
      <c r="M15" s="24"/>
    </row>
    <row r="16" spans="2:13" x14ac:dyDescent="0.2">
      <c r="B16" s="7" t="s">
        <v>17</v>
      </c>
      <c r="C16" s="7">
        <v>400</v>
      </c>
      <c r="D16" s="10"/>
      <c r="E16" s="10"/>
      <c r="F16" s="15"/>
      <c r="G16" s="13"/>
      <c r="H16" s="19" t="s">
        <v>14</v>
      </c>
      <c r="I16" s="19">
        <v>476</v>
      </c>
      <c r="J16" s="27" t="s">
        <v>44</v>
      </c>
      <c r="K16" s="27">
        <v>500</v>
      </c>
      <c r="L16" s="24"/>
      <c r="M16" s="24"/>
    </row>
    <row r="17" spans="2:13" x14ac:dyDescent="0.2">
      <c r="B17" s="7" t="s">
        <v>19</v>
      </c>
      <c r="C17" s="7">
        <v>5000</v>
      </c>
      <c r="D17" s="10"/>
      <c r="E17" s="10"/>
      <c r="F17" s="13"/>
      <c r="G17" s="13"/>
      <c r="H17" s="19" t="s">
        <v>16</v>
      </c>
      <c r="I17" s="19">
        <v>195</v>
      </c>
      <c r="J17" s="27" t="s">
        <v>45</v>
      </c>
      <c r="K17" s="27">
        <v>100</v>
      </c>
      <c r="L17" s="24"/>
      <c r="M17" s="24"/>
    </row>
    <row r="18" spans="2:13" x14ac:dyDescent="0.2">
      <c r="B18" s="7" t="s">
        <v>21</v>
      </c>
      <c r="C18" s="7">
        <v>2000</v>
      </c>
      <c r="D18" s="10"/>
      <c r="E18" s="10"/>
      <c r="F18" s="13"/>
      <c r="G18" s="13"/>
      <c r="H18" s="19"/>
      <c r="I18" s="19"/>
      <c r="J18" s="27" t="s">
        <v>47</v>
      </c>
      <c r="K18" s="27">
        <v>500</v>
      </c>
      <c r="L18" s="24"/>
      <c r="M18" s="24"/>
    </row>
    <row r="19" spans="2:13" x14ac:dyDescent="0.2">
      <c r="B19" s="7"/>
      <c r="C19" s="7"/>
      <c r="D19" s="10"/>
      <c r="E19" s="10"/>
      <c r="F19" s="13"/>
      <c r="G19" s="13"/>
      <c r="H19" s="19"/>
      <c r="I19" s="19"/>
      <c r="J19" s="27" t="s">
        <v>49</v>
      </c>
      <c r="K19" s="27">
        <v>500</v>
      </c>
      <c r="L19" s="24"/>
      <c r="M19" s="24"/>
    </row>
    <row r="20" spans="2:13" x14ac:dyDescent="0.2">
      <c r="B20" s="7"/>
      <c r="C20" s="7"/>
      <c r="D20" s="10"/>
      <c r="E20" s="10"/>
      <c r="F20" s="13"/>
      <c r="G20" s="13"/>
      <c r="H20" s="19"/>
      <c r="I20" s="19"/>
      <c r="J20" s="27"/>
      <c r="K20" s="27"/>
      <c r="L20" s="24"/>
      <c r="M20" s="24"/>
    </row>
    <row r="21" spans="2:13" x14ac:dyDescent="0.2">
      <c r="B21" s="7"/>
      <c r="C21" s="7"/>
      <c r="D21" s="10"/>
      <c r="E21" s="10"/>
      <c r="F21" s="13"/>
      <c r="G21" s="13"/>
      <c r="H21" s="19"/>
      <c r="I21" s="19"/>
      <c r="J21" s="27"/>
      <c r="K21" s="27"/>
      <c r="L21" s="24"/>
      <c r="M21" s="24"/>
    </row>
    <row r="22" spans="2:13" x14ac:dyDescent="0.2">
      <c r="B22" s="7"/>
      <c r="C22" s="7"/>
      <c r="D22" s="10"/>
      <c r="E22" s="10"/>
      <c r="F22" s="13"/>
      <c r="G22" s="13"/>
      <c r="H22" s="19"/>
      <c r="I22" s="19"/>
      <c r="J22" s="27"/>
      <c r="K22" s="27"/>
      <c r="L22" s="24"/>
      <c r="M22" s="24"/>
    </row>
    <row r="23" spans="2:13" x14ac:dyDescent="0.2">
      <c r="B23" s="7"/>
      <c r="C23" s="7"/>
      <c r="D23" s="10"/>
      <c r="E23" s="10"/>
      <c r="F23" s="13"/>
      <c r="G23" s="13"/>
      <c r="H23" s="19"/>
      <c r="I23" s="19"/>
      <c r="J23" s="27"/>
      <c r="K23" s="27"/>
      <c r="L23" s="24"/>
      <c r="M23" s="24"/>
    </row>
    <row r="24" spans="2:13" x14ac:dyDescent="0.2">
      <c r="B24" s="7"/>
      <c r="C24" s="7"/>
      <c r="D24" s="10"/>
      <c r="E24" s="10"/>
      <c r="F24" s="13"/>
      <c r="G24" s="13"/>
      <c r="H24" s="19"/>
      <c r="I24" s="19"/>
      <c r="J24" s="27"/>
      <c r="K24" s="27"/>
      <c r="L24" s="24"/>
      <c r="M24" s="24"/>
    </row>
    <row r="25" spans="2:13" x14ac:dyDescent="0.2">
      <c r="B25" s="7"/>
      <c r="C25" s="7"/>
      <c r="D25" s="10"/>
      <c r="E25" s="10"/>
      <c r="F25" s="13"/>
      <c r="G25" s="13"/>
      <c r="H25" s="19"/>
      <c r="I25" s="19"/>
      <c r="J25" s="27"/>
      <c r="K25" s="27"/>
      <c r="L25" s="24"/>
      <c r="M25" s="24"/>
    </row>
    <row r="26" spans="2:13" x14ac:dyDescent="0.2">
      <c r="B26" s="7"/>
      <c r="C26" s="7"/>
      <c r="D26" s="10"/>
      <c r="E26" s="10"/>
      <c r="F26" s="13"/>
      <c r="G26" s="13"/>
      <c r="H26" s="19"/>
      <c r="I26" s="19"/>
      <c r="J26" s="27"/>
      <c r="K26" s="27"/>
      <c r="L26" s="24"/>
      <c r="M26" s="24"/>
    </row>
    <row r="27" spans="2:13" x14ac:dyDescent="0.2">
      <c r="B27" s="7"/>
      <c r="C27" s="7"/>
      <c r="D27" s="10"/>
      <c r="E27" s="10"/>
      <c r="F27" s="13"/>
      <c r="G27" s="13"/>
      <c r="H27" s="19"/>
      <c r="I27" s="19"/>
      <c r="J27" s="27"/>
      <c r="K27" s="27"/>
      <c r="L27" s="24"/>
      <c r="M27" s="24"/>
    </row>
    <row r="28" spans="2:13" x14ac:dyDescent="0.2">
      <c r="B28" s="7"/>
      <c r="C28" s="7"/>
      <c r="D28" s="10"/>
      <c r="E28" s="10"/>
      <c r="F28" s="13"/>
      <c r="G28" s="13"/>
      <c r="H28" s="19"/>
      <c r="I28" s="19"/>
      <c r="J28" s="27"/>
      <c r="K28" s="27"/>
      <c r="L28" s="24"/>
      <c r="M28" s="24"/>
    </row>
    <row r="29" spans="2:13" x14ac:dyDescent="0.2">
      <c r="B29" s="7"/>
      <c r="C29" s="7"/>
      <c r="D29" s="10"/>
      <c r="E29" s="10"/>
      <c r="F29" s="13"/>
      <c r="G29" s="13"/>
      <c r="H29" s="19"/>
      <c r="I29" s="19"/>
      <c r="J29" s="27"/>
      <c r="K29" s="27"/>
      <c r="L29" s="24"/>
      <c r="M29" s="24"/>
    </row>
    <row r="30" spans="2:13" x14ac:dyDescent="0.2">
      <c r="B30" s="9" t="s">
        <v>20</v>
      </c>
      <c r="C30" s="8">
        <f>SUM(C12:C29)</f>
        <v>11300</v>
      </c>
      <c r="D30" s="12" t="s">
        <v>20</v>
      </c>
      <c r="E30" s="11">
        <f>SUM(E12:E29)</f>
        <v>550</v>
      </c>
      <c r="F30" s="18" t="s">
        <v>20</v>
      </c>
      <c r="G30" s="17">
        <f>SUM(G12:G29)</f>
        <v>7000</v>
      </c>
      <c r="H30" s="21" t="s">
        <v>20</v>
      </c>
      <c r="I30" s="20">
        <f>SUM(I12:I29)</f>
        <v>1311</v>
      </c>
      <c r="J30" s="29" t="s">
        <v>20</v>
      </c>
      <c r="K30" s="28">
        <f>SUM(K12:K29)</f>
        <v>5900</v>
      </c>
      <c r="L30" s="23" t="s">
        <v>20</v>
      </c>
      <c r="M30" s="22">
        <f>SUM(M12:M29)</f>
        <v>11500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AFC55-4A2A-D748-9D8F-8026BC4FF66B}">
  <dimension ref="B3:O30"/>
  <sheetViews>
    <sheetView zoomScale="120" zoomScaleNormal="120" workbookViewId="0">
      <selection activeCell="B3" sqref="B3"/>
    </sheetView>
  </sheetViews>
  <sheetFormatPr baseColWidth="10" defaultRowHeight="16" x14ac:dyDescent="0.2"/>
  <cols>
    <col min="2" max="2" width="13.83203125" bestFit="1" customWidth="1"/>
    <col min="3" max="3" width="21.33203125" customWidth="1"/>
    <col min="4" max="4" width="28.5" customWidth="1"/>
    <col min="5" max="5" width="9.83203125" customWidth="1"/>
    <col min="6" max="6" width="16.33203125" bestFit="1" customWidth="1"/>
    <col min="8" max="8" width="22.6640625" bestFit="1" customWidth="1"/>
    <col min="9" max="9" width="9.5" bestFit="1" customWidth="1"/>
    <col min="10" max="10" width="20.83203125" bestFit="1" customWidth="1"/>
    <col min="11" max="11" width="10.5" bestFit="1" customWidth="1"/>
    <col min="12" max="12" width="21.83203125" customWidth="1"/>
    <col min="13" max="13" width="7.83203125" customWidth="1"/>
    <col min="14" max="15" width="10.83203125" style="26"/>
  </cols>
  <sheetData>
    <row r="3" spans="2:13" x14ac:dyDescent="0.2">
      <c r="B3" s="3" t="s">
        <v>0</v>
      </c>
      <c r="C3" s="3" t="s">
        <v>32</v>
      </c>
      <c r="D3" s="3" t="s">
        <v>4</v>
      </c>
      <c r="E3" s="3" t="s">
        <v>32</v>
      </c>
      <c r="F3" s="3" t="s">
        <v>38</v>
      </c>
      <c r="G3" s="4"/>
      <c r="H3" s="25" t="s">
        <v>40</v>
      </c>
      <c r="I3" s="4"/>
      <c r="J3" s="4"/>
      <c r="K3" s="4"/>
      <c r="L3" s="5"/>
      <c r="M3" s="5"/>
    </row>
    <row r="4" spans="2:13" x14ac:dyDescent="0.2">
      <c r="B4" s="1" t="s">
        <v>3</v>
      </c>
      <c r="C4" s="1">
        <v>40000</v>
      </c>
      <c r="D4" s="1" t="s">
        <v>39</v>
      </c>
      <c r="E4" s="1">
        <f>SUM(C30,E30,G30,I30,K30,M30)</f>
        <v>37561</v>
      </c>
      <c r="F4" s="1"/>
      <c r="G4" s="1"/>
      <c r="H4" s="1">
        <f>SUM(C8-E4)</f>
        <v>5039</v>
      </c>
      <c r="I4" s="1" t="s">
        <v>48</v>
      </c>
      <c r="J4" s="1"/>
      <c r="K4" s="1"/>
      <c r="L4" s="2"/>
      <c r="M4" s="2"/>
    </row>
    <row r="5" spans="2:13" x14ac:dyDescent="0.2">
      <c r="B5" s="1" t="s">
        <v>1</v>
      </c>
      <c r="C5" s="1">
        <v>2600</v>
      </c>
      <c r="D5" s="1" t="s">
        <v>37</v>
      </c>
      <c r="E5" s="1">
        <f>SUM(C30,E30,I30,M30)</f>
        <v>24661</v>
      </c>
      <c r="F5" s="1">
        <f>ROUND(SUM((E5/E4)*100), 2)</f>
        <v>65.66</v>
      </c>
      <c r="G5" s="1" t="s">
        <v>46</v>
      </c>
      <c r="H5" s="1"/>
      <c r="I5" s="1"/>
      <c r="J5" s="1"/>
      <c r="K5" s="1"/>
      <c r="L5" s="2"/>
      <c r="M5" s="2"/>
    </row>
    <row r="6" spans="2:13" x14ac:dyDescent="0.2">
      <c r="B6" s="1"/>
      <c r="C6" s="1"/>
      <c r="D6" s="1" t="s">
        <v>5</v>
      </c>
      <c r="E6" s="1">
        <f>SUM(G30)</f>
        <v>7000</v>
      </c>
      <c r="F6" s="1">
        <f>ROUND(SUM((E6/E4)*100), 2)</f>
        <v>18.64</v>
      </c>
      <c r="G6" s="1" t="s">
        <v>46</v>
      </c>
      <c r="H6" s="1"/>
      <c r="I6" s="1"/>
      <c r="J6" s="1"/>
      <c r="K6" s="1"/>
      <c r="L6" s="2"/>
      <c r="M6" s="2"/>
    </row>
    <row r="7" spans="2:13" x14ac:dyDescent="0.2">
      <c r="B7" s="1"/>
      <c r="C7" s="1"/>
      <c r="D7" s="1" t="s">
        <v>33</v>
      </c>
      <c r="E7" s="1">
        <f>SUM(K30)</f>
        <v>5900</v>
      </c>
      <c r="F7" s="1">
        <f>ROUND(SUM((E7/E4)*100), 2)</f>
        <v>15.71</v>
      </c>
      <c r="G7" s="1" t="s">
        <v>46</v>
      </c>
      <c r="H7" s="1"/>
      <c r="I7" s="1"/>
      <c r="J7" s="1"/>
      <c r="K7" s="1"/>
      <c r="L7" s="2"/>
      <c r="M7" s="2"/>
    </row>
    <row r="8" spans="2:13" x14ac:dyDescent="0.2">
      <c r="B8" s="4" t="s">
        <v>2</v>
      </c>
      <c r="C8" s="3">
        <f>SUM(C4:C7)</f>
        <v>42600</v>
      </c>
      <c r="D8" s="4"/>
      <c r="E8" s="4"/>
      <c r="F8" s="4"/>
      <c r="G8" s="4"/>
      <c r="H8" s="4"/>
      <c r="I8" s="4"/>
      <c r="J8" s="4"/>
      <c r="K8" s="4"/>
      <c r="L8" s="5"/>
      <c r="M8" s="5"/>
    </row>
    <row r="11" spans="2:13" x14ac:dyDescent="0.2">
      <c r="B11" s="8" t="s">
        <v>8</v>
      </c>
      <c r="C11" s="8" t="s">
        <v>9</v>
      </c>
      <c r="D11" s="11" t="s">
        <v>10</v>
      </c>
      <c r="E11" s="11" t="s">
        <v>9</v>
      </c>
      <c r="F11" s="17" t="s">
        <v>5</v>
      </c>
      <c r="G11" s="17" t="s">
        <v>9</v>
      </c>
      <c r="H11" s="20" t="s">
        <v>6</v>
      </c>
      <c r="I11" s="20" t="s">
        <v>9</v>
      </c>
      <c r="J11" s="28" t="s">
        <v>33</v>
      </c>
      <c r="K11" s="28" t="s">
        <v>9</v>
      </c>
      <c r="L11" s="22" t="s">
        <v>7</v>
      </c>
      <c r="M11" s="22" t="s">
        <v>9</v>
      </c>
    </row>
    <row r="12" spans="2:13" x14ac:dyDescent="0.2">
      <c r="B12" s="6" t="s">
        <v>23</v>
      </c>
      <c r="C12" s="7">
        <v>700</v>
      </c>
      <c r="D12" s="10" t="s">
        <v>11</v>
      </c>
      <c r="E12" s="10">
        <v>150</v>
      </c>
      <c r="F12" s="14" t="s">
        <v>24</v>
      </c>
      <c r="G12" s="14">
        <v>2000</v>
      </c>
      <c r="H12" s="19" t="s">
        <v>26</v>
      </c>
      <c r="I12" s="19">
        <v>100</v>
      </c>
      <c r="J12" s="27" t="s">
        <v>34</v>
      </c>
      <c r="K12" s="27">
        <v>1500</v>
      </c>
      <c r="L12" s="24" t="s">
        <v>30</v>
      </c>
      <c r="M12" s="24">
        <v>1500</v>
      </c>
    </row>
    <row r="13" spans="2:13" x14ac:dyDescent="0.2">
      <c r="B13" s="7" t="s">
        <v>22</v>
      </c>
      <c r="C13" s="7">
        <v>500</v>
      </c>
      <c r="D13" s="10" t="s">
        <v>12</v>
      </c>
      <c r="E13" s="10">
        <v>200</v>
      </c>
      <c r="F13" s="14" t="s">
        <v>25</v>
      </c>
      <c r="G13" s="14">
        <v>1000</v>
      </c>
      <c r="H13" s="19" t="s">
        <v>27</v>
      </c>
      <c r="I13" s="19">
        <v>100</v>
      </c>
      <c r="J13" s="27" t="s">
        <v>35</v>
      </c>
      <c r="K13" s="27">
        <v>500</v>
      </c>
      <c r="L13" s="24" t="s">
        <v>31</v>
      </c>
      <c r="M13" s="24">
        <v>10000</v>
      </c>
    </row>
    <row r="14" spans="2:13" x14ac:dyDescent="0.2">
      <c r="B14" s="7" t="s">
        <v>41</v>
      </c>
      <c r="C14" s="7">
        <v>200</v>
      </c>
      <c r="D14" s="10" t="s">
        <v>13</v>
      </c>
      <c r="E14" s="10">
        <v>200</v>
      </c>
      <c r="F14" s="14" t="s">
        <v>18</v>
      </c>
      <c r="G14" s="14">
        <v>2000</v>
      </c>
      <c r="H14" s="19" t="s">
        <v>28</v>
      </c>
      <c r="I14" s="19">
        <v>276</v>
      </c>
      <c r="J14" s="27" t="s">
        <v>36</v>
      </c>
      <c r="K14" s="27">
        <v>2000</v>
      </c>
      <c r="L14" s="24"/>
      <c r="M14" s="24"/>
    </row>
    <row r="15" spans="2:13" x14ac:dyDescent="0.2">
      <c r="B15" s="7" t="s">
        <v>15</v>
      </c>
      <c r="C15" s="7">
        <v>2500</v>
      </c>
      <c r="D15" s="10"/>
      <c r="E15" s="10"/>
      <c r="F15" s="16" t="s">
        <v>42</v>
      </c>
      <c r="G15" s="14">
        <v>2000</v>
      </c>
      <c r="H15" s="19" t="s">
        <v>29</v>
      </c>
      <c r="I15" s="19">
        <v>164</v>
      </c>
      <c r="J15" s="27" t="s">
        <v>43</v>
      </c>
      <c r="K15" s="27">
        <v>300</v>
      </c>
      <c r="L15" s="24"/>
      <c r="M15" s="24"/>
    </row>
    <row r="16" spans="2:13" x14ac:dyDescent="0.2">
      <c r="B16" s="7" t="s">
        <v>17</v>
      </c>
      <c r="C16" s="7">
        <v>400</v>
      </c>
      <c r="D16" s="10"/>
      <c r="E16" s="10"/>
      <c r="F16" s="15"/>
      <c r="G16" s="13"/>
      <c r="H16" s="19" t="s">
        <v>14</v>
      </c>
      <c r="I16" s="19">
        <v>476</v>
      </c>
      <c r="J16" s="27" t="s">
        <v>44</v>
      </c>
      <c r="K16" s="27">
        <v>500</v>
      </c>
      <c r="L16" s="24"/>
      <c r="M16" s="24"/>
    </row>
    <row r="17" spans="2:13" x14ac:dyDescent="0.2">
      <c r="B17" s="7" t="s">
        <v>19</v>
      </c>
      <c r="C17" s="7">
        <v>5000</v>
      </c>
      <c r="D17" s="10"/>
      <c r="E17" s="10"/>
      <c r="F17" s="13"/>
      <c r="G17" s="13"/>
      <c r="H17" s="19" t="s">
        <v>16</v>
      </c>
      <c r="I17" s="19">
        <v>195</v>
      </c>
      <c r="J17" s="27" t="s">
        <v>45</v>
      </c>
      <c r="K17" s="27">
        <v>100</v>
      </c>
      <c r="L17" s="24"/>
      <c r="M17" s="24"/>
    </row>
    <row r="18" spans="2:13" x14ac:dyDescent="0.2">
      <c r="B18" s="7" t="s">
        <v>21</v>
      </c>
      <c r="C18" s="7">
        <v>2000</v>
      </c>
      <c r="D18" s="10"/>
      <c r="E18" s="10"/>
      <c r="F18" s="13"/>
      <c r="G18" s="13"/>
      <c r="H18" s="19"/>
      <c r="I18" s="19"/>
      <c r="J18" s="27" t="s">
        <v>47</v>
      </c>
      <c r="K18" s="27">
        <v>500</v>
      </c>
      <c r="L18" s="24"/>
      <c r="M18" s="24"/>
    </row>
    <row r="19" spans="2:13" x14ac:dyDescent="0.2">
      <c r="B19" s="7"/>
      <c r="C19" s="7"/>
      <c r="D19" s="10"/>
      <c r="E19" s="10"/>
      <c r="F19" s="13"/>
      <c r="G19" s="13"/>
      <c r="H19" s="19"/>
      <c r="I19" s="19"/>
      <c r="J19" s="27" t="s">
        <v>49</v>
      </c>
      <c r="K19" s="27">
        <v>500</v>
      </c>
      <c r="L19" s="24"/>
      <c r="M19" s="24"/>
    </row>
    <row r="20" spans="2:13" x14ac:dyDescent="0.2">
      <c r="B20" s="7"/>
      <c r="C20" s="7"/>
      <c r="D20" s="10"/>
      <c r="E20" s="10"/>
      <c r="F20" s="13"/>
      <c r="G20" s="13"/>
      <c r="H20" s="19"/>
      <c r="I20" s="19"/>
      <c r="J20" s="27"/>
      <c r="K20" s="27"/>
      <c r="L20" s="24"/>
      <c r="M20" s="24"/>
    </row>
    <row r="21" spans="2:13" x14ac:dyDescent="0.2">
      <c r="B21" s="7"/>
      <c r="C21" s="7"/>
      <c r="D21" s="10"/>
      <c r="E21" s="10"/>
      <c r="F21" s="13"/>
      <c r="G21" s="13"/>
      <c r="H21" s="19"/>
      <c r="I21" s="19"/>
      <c r="J21" s="27"/>
      <c r="K21" s="27"/>
      <c r="L21" s="24"/>
      <c r="M21" s="24"/>
    </row>
    <row r="22" spans="2:13" x14ac:dyDescent="0.2">
      <c r="B22" s="7"/>
      <c r="C22" s="7"/>
      <c r="D22" s="10"/>
      <c r="E22" s="10"/>
      <c r="F22" s="13"/>
      <c r="G22" s="13"/>
      <c r="H22" s="19"/>
      <c r="I22" s="19"/>
      <c r="J22" s="27"/>
      <c r="K22" s="27"/>
      <c r="L22" s="24"/>
      <c r="M22" s="24"/>
    </row>
    <row r="23" spans="2:13" x14ac:dyDescent="0.2">
      <c r="B23" s="7"/>
      <c r="C23" s="7"/>
      <c r="D23" s="10"/>
      <c r="E23" s="10"/>
      <c r="F23" s="13"/>
      <c r="G23" s="13"/>
      <c r="H23" s="19"/>
      <c r="I23" s="19"/>
      <c r="J23" s="27"/>
      <c r="K23" s="27"/>
      <c r="L23" s="24"/>
      <c r="M23" s="24"/>
    </row>
    <row r="24" spans="2:13" x14ac:dyDescent="0.2">
      <c r="B24" s="7"/>
      <c r="C24" s="7"/>
      <c r="D24" s="10"/>
      <c r="E24" s="10"/>
      <c r="F24" s="13"/>
      <c r="G24" s="13"/>
      <c r="H24" s="19"/>
      <c r="I24" s="19"/>
      <c r="J24" s="27"/>
      <c r="K24" s="27"/>
      <c r="L24" s="24"/>
      <c r="M24" s="24"/>
    </row>
    <row r="25" spans="2:13" x14ac:dyDescent="0.2">
      <c r="B25" s="7"/>
      <c r="C25" s="7"/>
      <c r="D25" s="10"/>
      <c r="E25" s="10"/>
      <c r="F25" s="13"/>
      <c r="G25" s="13"/>
      <c r="H25" s="19"/>
      <c r="I25" s="19"/>
      <c r="J25" s="27"/>
      <c r="K25" s="27"/>
      <c r="L25" s="24"/>
      <c r="M25" s="24"/>
    </row>
    <row r="26" spans="2:13" x14ac:dyDescent="0.2">
      <c r="B26" s="7"/>
      <c r="C26" s="7"/>
      <c r="D26" s="10"/>
      <c r="E26" s="10"/>
      <c r="F26" s="13"/>
      <c r="G26" s="13"/>
      <c r="H26" s="19"/>
      <c r="I26" s="19"/>
      <c r="J26" s="27"/>
      <c r="K26" s="27"/>
      <c r="L26" s="24"/>
      <c r="M26" s="24"/>
    </row>
    <row r="27" spans="2:13" x14ac:dyDescent="0.2">
      <c r="B27" s="7"/>
      <c r="C27" s="7"/>
      <c r="D27" s="10"/>
      <c r="E27" s="10"/>
      <c r="F27" s="13"/>
      <c r="G27" s="13"/>
      <c r="H27" s="19"/>
      <c r="I27" s="19"/>
      <c r="J27" s="27"/>
      <c r="K27" s="27"/>
      <c r="L27" s="24"/>
      <c r="M27" s="24"/>
    </row>
    <row r="28" spans="2:13" x14ac:dyDescent="0.2">
      <c r="B28" s="7"/>
      <c r="C28" s="7"/>
      <c r="D28" s="10"/>
      <c r="E28" s="10"/>
      <c r="F28" s="13"/>
      <c r="G28" s="13"/>
      <c r="H28" s="19"/>
      <c r="I28" s="19"/>
      <c r="J28" s="27"/>
      <c r="K28" s="27"/>
      <c r="L28" s="24"/>
      <c r="M28" s="24"/>
    </row>
    <row r="29" spans="2:13" x14ac:dyDescent="0.2">
      <c r="B29" s="7"/>
      <c r="C29" s="7"/>
      <c r="D29" s="10"/>
      <c r="E29" s="10"/>
      <c r="F29" s="13"/>
      <c r="G29" s="13"/>
      <c r="H29" s="19"/>
      <c r="I29" s="19"/>
      <c r="J29" s="27"/>
      <c r="K29" s="27"/>
      <c r="L29" s="24"/>
      <c r="M29" s="24"/>
    </row>
    <row r="30" spans="2:13" x14ac:dyDescent="0.2">
      <c r="B30" s="9" t="s">
        <v>20</v>
      </c>
      <c r="C30" s="8">
        <f>SUM(C12:C29)</f>
        <v>11300</v>
      </c>
      <c r="D30" s="12" t="s">
        <v>20</v>
      </c>
      <c r="E30" s="11">
        <f>SUM(E12:E29)</f>
        <v>550</v>
      </c>
      <c r="F30" s="18" t="s">
        <v>20</v>
      </c>
      <c r="G30" s="17">
        <f>SUM(G12:G29)</f>
        <v>7000</v>
      </c>
      <c r="H30" s="21" t="s">
        <v>20</v>
      </c>
      <c r="I30" s="20">
        <f>SUM(I12:I29)</f>
        <v>1311</v>
      </c>
      <c r="J30" s="29" t="s">
        <v>20</v>
      </c>
      <c r="K30" s="28">
        <f>SUM(K12:K29)</f>
        <v>5900</v>
      </c>
      <c r="L30" s="23" t="s">
        <v>20</v>
      </c>
      <c r="M30" s="22">
        <f>SUM(M12:M29)</f>
        <v>11500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159F7-2C1D-B941-AB31-07D9B4800853}">
  <dimension ref="B3:O30"/>
  <sheetViews>
    <sheetView zoomScale="120" zoomScaleNormal="120" workbookViewId="0">
      <selection activeCell="B3" sqref="B3"/>
    </sheetView>
  </sheetViews>
  <sheetFormatPr baseColWidth="10" defaultRowHeight="16" x14ac:dyDescent="0.2"/>
  <cols>
    <col min="2" max="2" width="13.83203125" bestFit="1" customWidth="1"/>
    <col min="3" max="3" width="21.33203125" customWidth="1"/>
    <col min="4" max="4" width="28.5" customWidth="1"/>
    <col min="5" max="5" width="9.83203125" customWidth="1"/>
    <col min="6" max="6" width="16.33203125" bestFit="1" customWidth="1"/>
    <col min="8" max="8" width="22.6640625" bestFit="1" customWidth="1"/>
    <col min="9" max="9" width="9.5" bestFit="1" customWidth="1"/>
    <col min="10" max="10" width="20.83203125" bestFit="1" customWidth="1"/>
    <col min="11" max="11" width="10.5" bestFit="1" customWidth="1"/>
    <col min="12" max="12" width="21.83203125" customWidth="1"/>
    <col min="13" max="13" width="7.83203125" customWidth="1"/>
    <col min="14" max="15" width="10.83203125" style="26"/>
  </cols>
  <sheetData>
    <row r="3" spans="2:13" x14ac:dyDescent="0.2">
      <c r="B3" s="3" t="s">
        <v>0</v>
      </c>
      <c r="C3" s="3" t="s">
        <v>32</v>
      </c>
      <c r="D3" s="3" t="s">
        <v>4</v>
      </c>
      <c r="E3" s="3" t="s">
        <v>32</v>
      </c>
      <c r="F3" s="3" t="s">
        <v>38</v>
      </c>
      <c r="G3" s="4"/>
      <c r="H3" s="25" t="s">
        <v>40</v>
      </c>
      <c r="I3" s="4"/>
      <c r="J3" s="4"/>
      <c r="K3" s="4"/>
      <c r="L3" s="5"/>
      <c r="M3" s="5"/>
    </row>
    <row r="4" spans="2:13" x14ac:dyDescent="0.2">
      <c r="B4" s="1" t="s">
        <v>3</v>
      </c>
      <c r="C4" s="1">
        <v>40000</v>
      </c>
      <c r="D4" s="1" t="s">
        <v>39</v>
      </c>
      <c r="E4" s="1">
        <f>SUM(C30,E30,G30,I30,K30,M30)</f>
        <v>37561</v>
      </c>
      <c r="F4" s="1"/>
      <c r="G4" s="1"/>
      <c r="H4" s="1">
        <f>SUM(C8-E4)</f>
        <v>5039</v>
      </c>
      <c r="I4" s="1" t="s">
        <v>48</v>
      </c>
      <c r="J4" s="1"/>
      <c r="K4" s="1"/>
      <c r="L4" s="2"/>
      <c r="M4" s="2"/>
    </row>
    <row r="5" spans="2:13" x14ac:dyDescent="0.2">
      <c r="B5" s="1" t="s">
        <v>1</v>
      </c>
      <c r="C5" s="1">
        <v>2600</v>
      </c>
      <c r="D5" s="1" t="s">
        <v>37</v>
      </c>
      <c r="E5" s="1">
        <f>SUM(C30,E30,I30,M30)</f>
        <v>24661</v>
      </c>
      <c r="F5" s="1">
        <f>ROUND(SUM((E5/E4)*100), 2)</f>
        <v>65.66</v>
      </c>
      <c r="G5" s="1" t="s">
        <v>46</v>
      </c>
      <c r="H5" s="1"/>
      <c r="I5" s="1"/>
      <c r="J5" s="1"/>
      <c r="K5" s="1"/>
      <c r="L5" s="2"/>
      <c r="M5" s="2"/>
    </row>
    <row r="6" spans="2:13" x14ac:dyDescent="0.2">
      <c r="B6" s="1"/>
      <c r="C6" s="1"/>
      <c r="D6" s="1" t="s">
        <v>5</v>
      </c>
      <c r="E6" s="1">
        <f>SUM(G30)</f>
        <v>7000</v>
      </c>
      <c r="F6" s="1">
        <f>ROUND(SUM((E6/E4)*100), 2)</f>
        <v>18.64</v>
      </c>
      <c r="G6" s="1" t="s">
        <v>46</v>
      </c>
      <c r="H6" s="1"/>
      <c r="I6" s="1"/>
      <c r="J6" s="1"/>
      <c r="K6" s="1"/>
      <c r="L6" s="2"/>
      <c r="M6" s="2"/>
    </row>
    <row r="7" spans="2:13" x14ac:dyDescent="0.2">
      <c r="B7" s="1"/>
      <c r="C7" s="1"/>
      <c r="D7" s="1" t="s">
        <v>33</v>
      </c>
      <c r="E7" s="1">
        <f>SUM(K30)</f>
        <v>5900</v>
      </c>
      <c r="F7" s="1">
        <f>ROUND(SUM((E7/E4)*100), 2)</f>
        <v>15.71</v>
      </c>
      <c r="G7" s="1" t="s">
        <v>46</v>
      </c>
      <c r="H7" s="1"/>
      <c r="I7" s="1"/>
      <c r="J7" s="1"/>
      <c r="K7" s="1"/>
      <c r="L7" s="2"/>
      <c r="M7" s="2"/>
    </row>
    <row r="8" spans="2:13" x14ac:dyDescent="0.2">
      <c r="B8" s="4" t="s">
        <v>2</v>
      </c>
      <c r="C8" s="3">
        <f>SUM(C4:C7)</f>
        <v>42600</v>
      </c>
      <c r="D8" s="4"/>
      <c r="E8" s="4"/>
      <c r="F8" s="4"/>
      <c r="G8" s="4"/>
      <c r="H8" s="4"/>
      <c r="I8" s="4"/>
      <c r="J8" s="4"/>
      <c r="K8" s="4"/>
      <c r="L8" s="5"/>
      <c r="M8" s="5"/>
    </row>
    <row r="11" spans="2:13" x14ac:dyDescent="0.2">
      <c r="B11" s="8" t="s">
        <v>8</v>
      </c>
      <c r="C11" s="8" t="s">
        <v>9</v>
      </c>
      <c r="D11" s="11" t="s">
        <v>10</v>
      </c>
      <c r="E11" s="11" t="s">
        <v>9</v>
      </c>
      <c r="F11" s="17" t="s">
        <v>5</v>
      </c>
      <c r="G11" s="17" t="s">
        <v>9</v>
      </c>
      <c r="H11" s="20" t="s">
        <v>6</v>
      </c>
      <c r="I11" s="20" t="s">
        <v>9</v>
      </c>
      <c r="J11" s="28" t="s">
        <v>33</v>
      </c>
      <c r="K11" s="28" t="s">
        <v>9</v>
      </c>
      <c r="L11" s="22" t="s">
        <v>7</v>
      </c>
      <c r="M11" s="22" t="s">
        <v>9</v>
      </c>
    </row>
    <row r="12" spans="2:13" x14ac:dyDescent="0.2">
      <c r="B12" s="6" t="s">
        <v>23</v>
      </c>
      <c r="C12" s="7">
        <v>700</v>
      </c>
      <c r="D12" s="10" t="s">
        <v>11</v>
      </c>
      <c r="E12" s="10">
        <v>150</v>
      </c>
      <c r="F12" s="14" t="s">
        <v>24</v>
      </c>
      <c r="G12" s="14">
        <v>2000</v>
      </c>
      <c r="H12" s="19" t="s">
        <v>26</v>
      </c>
      <c r="I12" s="19">
        <v>100</v>
      </c>
      <c r="J12" s="27" t="s">
        <v>34</v>
      </c>
      <c r="K12" s="27">
        <v>1500</v>
      </c>
      <c r="L12" s="24" t="s">
        <v>30</v>
      </c>
      <c r="M12" s="24">
        <v>1500</v>
      </c>
    </row>
    <row r="13" spans="2:13" x14ac:dyDescent="0.2">
      <c r="B13" s="7" t="s">
        <v>22</v>
      </c>
      <c r="C13" s="7">
        <v>500</v>
      </c>
      <c r="D13" s="10" t="s">
        <v>12</v>
      </c>
      <c r="E13" s="10">
        <v>200</v>
      </c>
      <c r="F13" s="14" t="s">
        <v>25</v>
      </c>
      <c r="G13" s="14">
        <v>1000</v>
      </c>
      <c r="H13" s="19" t="s">
        <v>27</v>
      </c>
      <c r="I13" s="19">
        <v>100</v>
      </c>
      <c r="J13" s="27" t="s">
        <v>35</v>
      </c>
      <c r="K13" s="27">
        <v>500</v>
      </c>
      <c r="L13" s="24" t="s">
        <v>31</v>
      </c>
      <c r="M13" s="24">
        <v>10000</v>
      </c>
    </row>
    <row r="14" spans="2:13" x14ac:dyDescent="0.2">
      <c r="B14" s="7" t="s">
        <v>41</v>
      </c>
      <c r="C14" s="7">
        <v>200</v>
      </c>
      <c r="D14" s="10" t="s">
        <v>13</v>
      </c>
      <c r="E14" s="10">
        <v>200</v>
      </c>
      <c r="F14" s="14" t="s">
        <v>18</v>
      </c>
      <c r="G14" s="14">
        <v>2000</v>
      </c>
      <c r="H14" s="19" t="s">
        <v>28</v>
      </c>
      <c r="I14" s="19">
        <v>276</v>
      </c>
      <c r="J14" s="27" t="s">
        <v>36</v>
      </c>
      <c r="K14" s="27">
        <v>2000</v>
      </c>
      <c r="L14" s="24"/>
      <c r="M14" s="24"/>
    </row>
    <row r="15" spans="2:13" x14ac:dyDescent="0.2">
      <c r="B15" s="7" t="s">
        <v>15</v>
      </c>
      <c r="C15" s="7">
        <v>2500</v>
      </c>
      <c r="D15" s="10"/>
      <c r="E15" s="10"/>
      <c r="F15" s="16" t="s">
        <v>42</v>
      </c>
      <c r="G15" s="14">
        <v>2000</v>
      </c>
      <c r="H15" s="19" t="s">
        <v>29</v>
      </c>
      <c r="I15" s="19">
        <v>164</v>
      </c>
      <c r="J15" s="27" t="s">
        <v>43</v>
      </c>
      <c r="K15" s="27">
        <v>300</v>
      </c>
      <c r="L15" s="24"/>
      <c r="M15" s="24"/>
    </row>
    <row r="16" spans="2:13" x14ac:dyDescent="0.2">
      <c r="B16" s="7" t="s">
        <v>17</v>
      </c>
      <c r="C16" s="7">
        <v>400</v>
      </c>
      <c r="D16" s="10"/>
      <c r="E16" s="10"/>
      <c r="F16" s="15"/>
      <c r="G16" s="13"/>
      <c r="H16" s="19" t="s">
        <v>14</v>
      </c>
      <c r="I16" s="19">
        <v>476</v>
      </c>
      <c r="J16" s="27" t="s">
        <v>44</v>
      </c>
      <c r="K16" s="27">
        <v>500</v>
      </c>
      <c r="L16" s="24"/>
      <c r="M16" s="24"/>
    </row>
    <row r="17" spans="2:13" x14ac:dyDescent="0.2">
      <c r="B17" s="7" t="s">
        <v>19</v>
      </c>
      <c r="C17" s="7">
        <v>5000</v>
      </c>
      <c r="D17" s="10"/>
      <c r="E17" s="10"/>
      <c r="F17" s="13"/>
      <c r="G17" s="13"/>
      <c r="H17" s="19" t="s">
        <v>16</v>
      </c>
      <c r="I17" s="19">
        <v>195</v>
      </c>
      <c r="J17" s="27" t="s">
        <v>45</v>
      </c>
      <c r="K17" s="27">
        <v>100</v>
      </c>
      <c r="L17" s="24"/>
      <c r="M17" s="24"/>
    </row>
    <row r="18" spans="2:13" x14ac:dyDescent="0.2">
      <c r="B18" s="7" t="s">
        <v>21</v>
      </c>
      <c r="C18" s="7">
        <v>2000</v>
      </c>
      <c r="D18" s="10"/>
      <c r="E18" s="10"/>
      <c r="F18" s="13"/>
      <c r="G18" s="13"/>
      <c r="H18" s="19"/>
      <c r="I18" s="19"/>
      <c r="J18" s="27" t="s">
        <v>47</v>
      </c>
      <c r="K18" s="27">
        <v>500</v>
      </c>
      <c r="L18" s="24"/>
      <c r="M18" s="24"/>
    </row>
    <row r="19" spans="2:13" x14ac:dyDescent="0.2">
      <c r="B19" s="7"/>
      <c r="C19" s="7"/>
      <c r="D19" s="10"/>
      <c r="E19" s="10"/>
      <c r="F19" s="13"/>
      <c r="G19" s="13"/>
      <c r="H19" s="19"/>
      <c r="I19" s="19"/>
      <c r="J19" s="27" t="s">
        <v>49</v>
      </c>
      <c r="K19" s="27">
        <v>500</v>
      </c>
      <c r="L19" s="24"/>
      <c r="M19" s="24"/>
    </row>
    <row r="20" spans="2:13" x14ac:dyDescent="0.2">
      <c r="B20" s="7"/>
      <c r="C20" s="7"/>
      <c r="D20" s="10"/>
      <c r="E20" s="10"/>
      <c r="F20" s="13"/>
      <c r="G20" s="13"/>
      <c r="H20" s="19"/>
      <c r="I20" s="19"/>
      <c r="J20" s="27"/>
      <c r="K20" s="27"/>
      <c r="L20" s="24"/>
      <c r="M20" s="24"/>
    </row>
    <row r="21" spans="2:13" x14ac:dyDescent="0.2">
      <c r="B21" s="7"/>
      <c r="C21" s="7"/>
      <c r="D21" s="10"/>
      <c r="E21" s="10"/>
      <c r="F21" s="13"/>
      <c r="G21" s="13"/>
      <c r="H21" s="19"/>
      <c r="I21" s="19"/>
      <c r="J21" s="27"/>
      <c r="K21" s="27"/>
      <c r="L21" s="24"/>
      <c r="M21" s="24"/>
    </row>
    <row r="22" spans="2:13" x14ac:dyDescent="0.2">
      <c r="B22" s="7"/>
      <c r="C22" s="7"/>
      <c r="D22" s="10"/>
      <c r="E22" s="10"/>
      <c r="F22" s="13"/>
      <c r="G22" s="13"/>
      <c r="H22" s="19"/>
      <c r="I22" s="19"/>
      <c r="J22" s="27"/>
      <c r="K22" s="27"/>
      <c r="L22" s="24"/>
      <c r="M22" s="24"/>
    </row>
    <row r="23" spans="2:13" x14ac:dyDescent="0.2">
      <c r="B23" s="7"/>
      <c r="C23" s="7"/>
      <c r="D23" s="10"/>
      <c r="E23" s="10"/>
      <c r="F23" s="13"/>
      <c r="G23" s="13"/>
      <c r="H23" s="19"/>
      <c r="I23" s="19"/>
      <c r="J23" s="27"/>
      <c r="K23" s="27"/>
      <c r="L23" s="24"/>
      <c r="M23" s="24"/>
    </row>
    <row r="24" spans="2:13" x14ac:dyDescent="0.2">
      <c r="B24" s="7"/>
      <c r="C24" s="7"/>
      <c r="D24" s="10"/>
      <c r="E24" s="10"/>
      <c r="F24" s="13"/>
      <c r="G24" s="13"/>
      <c r="H24" s="19"/>
      <c r="I24" s="19"/>
      <c r="J24" s="27"/>
      <c r="K24" s="27"/>
      <c r="L24" s="24"/>
      <c r="M24" s="24"/>
    </row>
    <row r="25" spans="2:13" x14ac:dyDescent="0.2">
      <c r="B25" s="7"/>
      <c r="C25" s="7"/>
      <c r="D25" s="10"/>
      <c r="E25" s="10"/>
      <c r="F25" s="13"/>
      <c r="G25" s="13"/>
      <c r="H25" s="19"/>
      <c r="I25" s="19"/>
      <c r="J25" s="27"/>
      <c r="K25" s="27"/>
      <c r="L25" s="24"/>
      <c r="M25" s="24"/>
    </row>
    <row r="26" spans="2:13" x14ac:dyDescent="0.2">
      <c r="B26" s="7"/>
      <c r="C26" s="7"/>
      <c r="D26" s="10"/>
      <c r="E26" s="10"/>
      <c r="F26" s="13"/>
      <c r="G26" s="13"/>
      <c r="H26" s="19"/>
      <c r="I26" s="19"/>
      <c r="J26" s="27"/>
      <c r="K26" s="27"/>
      <c r="L26" s="24"/>
      <c r="M26" s="24"/>
    </row>
    <row r="27" spans="2:13" x14ac:dyDescent="0.2">
      <c r="B27" s="7"/>
      <c r="C27" s="7"/>
      <c r="D27" s="10"/>
      <c r="E27" s="10"/>
      <c r="F27" s="13"/>
      <c r="G27" s="13"/>
      <c r="H27" s="19"/>
      <c r="I27" s="19"/>
      <c r="J27" s="27"/>
      <c r="K27" s="27"/>
      <c r="L27" s="24"/>
      <c r="M27" s="24"/>
    </row>
    <row r="28" spans="2:13" x14ac:dyDescent="0.2">
      <c r="B28" s="7"/>
      <c r="C28" s="7"/>
      <c r="D28" s="10"/>
      <c r="E28" s="10"/>
      <c r="F28" s="13"/>
      <c r="G28" s="13"/>
      <c r="H28" s="19"/>
      <c r="I28" s="19"/>
      <c r="J28" s="27"/>
      <c r="K28" s="27"/>
      <c r="L28" s="24"/>
      <c r="M28" s="24"/>
    </row>
    <row r="29" spans="2:13" x14ac:dyDescent="0.2">
      <c r="B29" s="7"/>
      <c r="C29" s="7"/>
      <c r="D29" s="10"/>
      <c r="E29" s="10"/>
      <c r="F29" s="13"/>
      <c r="G29" s="13"/>
      <c r="H29" s="19"/>
      <c r="I29" s="19"/>
      <c r="J29" s="27"/>
      <c r="K29" s="27"/>
      <c r="L29" s="24"/>
      <c r="M29" s="24"/>
    </row>
    <row r="30" spans="2:13" x14ac:dyDescent="0.2">
      <c r="B30" s="9" t="s">
        <v>20</v>
      </c>
      <c r="C30" s="8">
        <f>SUM(C12:C29)</f>
        <v>11300</v>
      </c>
      <c r="D30" s="12" t="s">
        <v>20</v>
      </c>
      <c r="E30" s="11">
        <f>SUM(E12:E29)</f>
        <v>550</v>
      </c>
      <c r="F30" s="18" t="s">
        <v>20</v>
      </c>
      <c r="G30" s="17">
        <f>SUM(G12:G29)</f>
        <v>7000</v>
      </c>
      <c r="H30" s="21" t="s">
        <v>20</v>
      </c>
      <c r="I30" s="20">
        <f>SUM(I12:I29)</f>
        <v>1311</v>
      </c>
      <c r="J30" s="29" t="s">
        <v>20</v>
      </c>
      <c r="K30" s="28">
        <f>SUM(K12:K29)</f>
        <v>5900</v>
      </c>
      <c r="L30" s="23" t="s">
        <v>20</v>
      </c>
      <c r="M30" s="22">
        <f>SUM(M12:M29)</f>
        <v>11500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4BA9C-E2F7-674D-B875-C93D2B459941}">
  <dimension ref="B3:O30"/>
  <sheetViews>
    <sheetView zoomScale="120" zoomScaleNormal="120" workbookViewId="0">
      <selection activeCell="B3" sqref="B3"/>
    </sheetView>
  </sheetViews>
  <sheetFormatPr baseColWidth="10" defaultRowHeight="16" x14ac:dyDescent="0.2"/>
  <cols>
    <col min="2" max="2" width="13.83203125" bestFit="1" customWidth="1"/>
    <col min="3" max="3" width="21.33203125" customWidth="1"/>
    <col min="4" max="4" width="28.5" customWidth="1"/>
    <col min="5" max="5" width="9.83203125" customWidth="1"/>
    <col min="6" max="6" width="16.33203125" bestFit="1" customWidth="1"/>
    <col min="8" max="8" width="22.6640625" bestFit="1" customWidth="1"/>
    <col min="9" max="9" width="9.5" bestFit="1" customWidth="1"/>
    <col min="10" max="10" width="20.83203125" bestFit="1" customWidth="1"/>
    <col min="11" max="11" width="10.5" bestFit="1" customWidth="1"/>
    <col min="12" max="12" width="21.83203125" customWidth="1"/>
    <col min="13" max="13" width="7.83203125" customWidth="1"/>
    <col min="14" max="15" width="10.83203125" style="26"/>
  </cols>
  <sheetData>
    <row r="3" spans="2:13" x14ac:dyDescent="0.2">
      <c r="B3" s="3" t="s">
        <v>0</v>
      </c>
      <c r="C3" s="3" t="s">
        <v>32</v>
      </c>
      <c r="D3" s="3" t="s">
        <v>4</v>
      </c>
      <c r="E3" s="3" t="s">
        <v>32</v>
      </c>
      <c r="F3" s="3" t="s">
        <v>38</v>
      </c>
      <c r="G3" s="4"/>
      <c r="H3" s="25" t="s">
        <v>40</v>
      </c>
      <c r="I3" s="4"/>
      <c r="J3" s="4"/>
      <c r="K3" s="4"/>
      <c r="L3" s="5"/>
      <c r="M3" s="5"/>
    </row>
    <row r="4" spans="2:13" x14ac:dyDescent="0.2">
      <c r="B4" s="1" t="s">
        <v>3</v>
      </c>
      <c r="C4" s="1">
        <v>40000</v>
      </c>
      <c r="D4" s="1" t="s">
        <v>39</v>
      </c>
      <c r="E4" s="1">
        <f>SUM(C30,E30,G30,I30,K30,M30)</f>
        <v>37561</v>
      </c>
      <c r="F4" s="1"/>
      <c r="G4" s="1"/>
      <c r="H4" s="1">
        <f>SUM(C8-E4)</f>
        <v>5039</v>
      </c>
      <c r="I4" s="1" t="s">
        <v>48</v>
      </c>
      <c r="J4" s="1"/>
      <c r="K4" s="1"/>
      <c r="L4" s="2"/>
      <c r="M4" s="2"/>
    </row>
    <row r="5" spans="2:13" x14ac:dyDescent="0.2">
      <c r="B5" s="1" t="s">
        <v>1</v>
      </c>
      <c r="C5" s="1">
        <v>2600</v>
      </c>
      <c r="D5" s="1" t="s">
        <v>37</v>
      </c>
      <c r="E5" s="1">
        <f>SUM(C30,E30,I30,M30)</f>
        <v>24661</v>
      </c>
      <c r="F5" s="1">
        <f>ROUND(SUM((E5/E4)*100), 2)</f>
        <v>65.66</v>
      </c>
      <c r="G5" s="1" t="s">
        <v>46</v>
      </c>
      <c r="H5" s="1"/>
      <c r="I5" s="1"/>
      <c r="J5" s="1"/>
      <c r="K5" s="1"/>
      <c r="L5" s="2"/>
      <c r="M5" s="2"/>
    </row>
    <row r="6" spans="2:13" x14ac:dyDescent="0.2">
      <c r="B6" s="1"/>
      <c r="C6" s="1"/>
      <c r="D6" s="1" t="s">
        <v>5</v>
      </c>
      <c r="E6" s="1">
        <f>SUM(G30)</f>
        <v>7000</v>
      </c>
      <c r="F6" s="1">
        <f>ROUND(SUM((E6/E4)*100), 2)</f>
        <v>18.64</v>
      </c>
      <c r="G6" s="1" t="s">
        <v>46</v>
      </c>
      <c r="H6" s="1"/>
      <c r="I6" s="1"/>
      <c r="J6" s="1"/>
      <c r="K6" s="1"/>
      <c r="L6" s="2"/>
      <c r="M6" s="2"/>
    </row>
    <row r="7" spans="2:13" x14ac:dyDescent="0.2">
      <c r="B7" s="1"/>
      <c r="C7" s="1"/>
      <c r="D7" s="1" t="s">
        <v>33</v>
      </c>
      <c r="E7" s="1">
        <f>SUM(K30)</f>
        <v>5900</v>
      </c>
      <c r="F7" s="1">
        <f>ROUND(SUM((E7/E4)*100), 2)</f>
        <v>15.71</v>
      </c>
      <c r="G7" s="1" t="s">
        <v>46</v>
      </c>
      <c r="H7" s="1"/>
      <c r="I7" s="1"/>
      <c r="J7" s="1"/>
      <c r="K7" s="1"/>
      <c r="L7" s="2"/>
      <c r="M7" s="2"/>
    </row>
    <row r="8" spans="2:13" x14ac:dyDescent="0.2">
      <c r="B8" s="4" t="s">
        <v>2</v>
      </c>
      <c r="C8" s="3">
        <f>SUM(C4:C7)</f>
        <v>42600</v>
      </c>
      <c r="D8" s="4"/>
      <c r="E8" s="4"/>
      <c r="F8" s="4"/>
      <c r="G8" s="4"/>
      <c r="H8" s="4"/>
      <c r="I8" s="4"/>
      <c r="J8" s="4"/>
      <c r="K8" s="4"/>
      <c r="L8" s="5"/>
      <c r="M8" s="5"/>
    </row>
    <row r="11" spans="2:13" x14ac:dyDescent="0.2">
      <c r="B11" s="8" t="s">
        <v>8</v>
      </c>
      <c r="C11" s="8" t="s">
        <v>9</v>
      </c>
      <c r="D11" s="11" t="s">
        <v>10</v>
      </c>
      <c r="E11" s="11" t="s">
        <v>9</v>
      </c>
      <c r="F11" s="17" t="s">
        <v>5</v>
      </c>
      <c r="G11" s="17" t="s">
        <v>9</v>
      </c>
      <c r="H11" s="20" t="s">
        <v>6</v>
      </c>
      <c r="I11" s="20" t="s">
        <v>9</v>
      </c>
      <c r="J11" s="28" t="s">
        <v>33</v>
      </c>
      <c r="K11" s="28" t="s">
        <v>9</v>
      </c>
      <c r="L11" s="22" t="s">
        <v>7</v>
      </c>
      <c r="M11" s="22" t="s">
        <v>9</v>
      </c>
    </row>
    <row r="12" spans="2:13" x14ac:dyDescent="0.2">
      <c r="B12" s="6" t="s">
        <v>23</v>
      </c>
      <c r="C12" s="7">
        <v>700</v>
      </c>
      <c r="D12" s="10" t="s">
        <v>11</v>
      </c>
      <c r="E12" s="10">
        <v>150</v>
      </c>
      <c r="F12" s="14" t="s">
        <v>24</v>
      </c>
      <c r="G12" s="14">
        <v>2000</v>
      </c>
      <c r="H12" s="19" t="s">
        <v>26</v>
      </c>
      <c r="I12" s="19">
        <v>100</v>
      </c>
      <c r="J12" s="27" t="s">
        <v>34</v>
      </c>
      <c r="K12" s="27">
        <v>1500</v>
      </c>
      <c r="L12" s="24" t="s">
        <v>30</v>
      </c>
      <c r="M12" s="24">
        <v>1500</v>
      </c>
    </row>
    <row r="13" spans="2:13" x14ac:dyDescent="0.2">
      <c r="B13" s="7" t="s">
        <v>22</v>
      </c>
      <c r="C13" s="7">
        <v>500</v>
      </c>
      <c r="D13" s="10" t="s">
        <v>12</v>
      </c>
      <c r="E13" s="10">
        <v>200</v>
      </c>
      <c r="F13" s="14" t="s">
        <v>25</v>
      </c>
      <c r="G13" s="14">
        <v>1000</v>
      </c>
      <c r="H13" s="19" t="s">
        <v>27</v>
      </c>
      <c r="I13" s="19">
        <v>100</v>
      </c>
      <c r="J13" s="27" t="s">
        <v>35</v>
      </c>
      <c r="K13" s="27">
        <v>500</v>
      </c>
      <c r="L13" s="24" t="s">
        <v>31</v>
      </c>
      <c r="M13" s="24">
        <v>10000</v>
      </c>
    </row>
    <row r="14" spans="2:13" x14ac:dyDescent="0.2">
      <c r="B14" s="7" t="s">
        <v>41</v>
      </c>
      <c r="C14" s="7">
        <v>200</v>
      </c>
      <c r="D14" s="10" t="s">
        <v>13</v>
      </c>
      <c r="E14" s="10">
        <v>200</v>
      </c>
      <c r="F14" s="14" t="s">
        <v>18</v>
      </c>
      <c r="G14" s="14">
        <v>2000</v>
      </c>
      <c r="H14" s="19" t="s">
        <v>28</v>
      </c>
      <c r="I14" s="19">
        <v>276</v>
      </c>
      <c r="J14" s="27" t="s">
        <v>36</v>
      </c>
      <c r="K14" s="27">
        <v>2000</v>
      </c>
      <c r="L14" s="24"/>
      <c r="M14" s="24"/>
    </row>
    <row r="15" spans="2:13" x14ac:dyDescent="0.2">
      <c r="B15" s="7" t="s">
        <v>15</v>
      </c>
      <c r="C15" s="7">
        <v>2500</v>
      </c>
      <c r="D15" s="10"/>
      <c r="E15" s="10"/>
      <c r="F15" s="16" t="s">
        <v>42</v>
      </c>
      <c r="G15" s="14">
        <v>2000</v>
      </c>
      <c r="H15" s="19" t="s">
        <v>29</v>
      </c>
      <c r="I15" s="19">
        <v>164</v>
      </c>
      <c r="J15" s="27" t="s">
        <v>43</v>
      </c>
      <c r="K15" s="27">
        <v>300</v>
      </c>
      <c r="L15" s="24"/>
      <c r="M15" s="24"/>
    </row>
    <row r="16" spans="2:13" x14ac:dyDescent="0.2">
      <c r="B16" s="7" t="s">
        <v>17</v>
      </c>
      <c r="C16" s="7">
        <v>400</v>
      </c>
      <c r="D16" s="10"/>
      <c r="E16" s="10"/>
      <c r="F16" s="15"/>
      <c r="G16" s="13"/>
      <c r="H16" s="19" t="s">
        <v>14</v>
      </c>
      <c r="I16" s="19">
        <v>476</v>
      </c>
      <c r="J16" s="27" t="s">
        <v>44</v>
      </c>
      <c r="K16" s="27">
        <v>500</v>
      </c>
      <c r="L16" s="24"/>
      <c r="M16" s="24"/>
    </row>
    <row r="17" spans="2:13" x14ac:dyDescent="0.2">
      <c r="B17" s="7" t="s">
        <v>19</v>
      </c>
      <c r="C17" s="7">
        <v>5000</v>
      </c>
      <c r="D17" s="10"/>
      <c r="E17" s="10"/>
      <c r="F17" s="13"/>
      <c r="G17" s="13"/>
      <c r="H17" s="19" t="s">
        <v>16</v>
      </c>
      <c r="I17" s="19">
        <v>195</v>
      </c>
      <c r="J17" s="27" t="s">
        <v>45</v>
      </c>
      <c r="K17" s="27">
        <v>100</v>
      </c>
      <c r="L17" s="24"/>
      <c r="M17" s="24"/>
    </row>
    <row r="18" spans="2:13" x14ac:dyDescent="0.2">
      <c r="B18" s="7" t="s">
        <v>21</v>
      </c>
      <c r="C18" s="7">
        <v>2000</v>
      </c>
      <c r="D18" s="10"/>
      <c r="E18" s="10"/>
      <c r="F18" s="13"/>
      <c r="G18" s="13"/>
      <c r="H18" s="19"/>
      <c r="I18" s="19"/>
      <c r="J18" s="27" t="s">
        <v>47</v>
      </c>
      <c r="K18" s="27">
        <v>500</v>
      </c>
      <c r="L18" s="24"/>
      <c r="M18" s="24"/>
    </row>
    <row r="19" spans="2:13" x14ac:dyDescent="0.2">
      <c r="B19" s="7"/>
      <c r="C19" s="7"/>
      <c r="D19" s="10"/>
      <c r="E19" s="10"/>
      <c r="F19" s="13"/>
      <c r="G19" s="13"/>
      <c r="H19" s="19"/>
      <c r="I19" s="19"/>
      <c r="J19" s="27" t="s">
        <v>49</v>
      </c>
      <c r="K19" s="27">
        <v>500</v>
      </c>
      <c r="L19" s="24"/>
      <c r="M19" s="24"/>
    </row>
    <row r="20" spans="2:13" x14ac:dyDescent="0.2">
      <c r="B20" s="7"/>
      <c r="C20" s="7"/>
      <c r="D20" s="10"/>
      <c r="E20" s="10"/>
      <c r="F20" s="13"/>
      <c r="G20" s="13"/>
      <c r="H20" s="19"/>
      <c r="I20" s="19"/>
      <c r="J20" s="27"/>
      <c r="K20" s="27"/>
      <c r="L20" s="24"/>
      <c r="M20" s="24"/>
    </row>
    <row r="21" spans="2:13" x14ac:dyDescent="0.2">
      <c r="B21" s="7"/>
      <c r="C21" s="7"/>
      <c r="D21" s="10"/>
      <c r="E21" s="10"/>
      <c r="F21" s="13"/>
      <c r="G21" s="13"/>
      <c r="H21" s="19"/>
      <c r="I21" s="19"/>
      <c r="J21" s="27"/>
      <c r="K21" s="27"/>
      <c r="L21" s="24"/>
      <c r="M21" s="24"/>
    </row>
    <row r="22" spans="2:13" x14ac:dyDescent="0.2">
      <c r="B22" s="7"/>
      <c r="C22" s="7"/>
      <c r="D22" s="10"/>
      <c r="E22" s="10"/>
      <c r="F22" s="13"/>
      <c r="G22" s="13"/>
      <c r="H22" s="19"/>
      <c r="I22" s="19"/>
      <c r="J22" s="27"/>
      <c r="K22" s="27"/>
      <c r="L22" s="24"/>
      <c r="M22" s="24"/>
    </row>
    <row r="23" spans="2:13" x14ac:dyDescent="0.2">
      <c r="B23" s="7"/>
      <c r="C23" s="7"/>
      <c r="D23" s="10"/>
      <c r="E23" s="10"/>
      <c r="F23" s="13"/>
      <c r="G23" s="13"/>
      <c r="H23" s="19"/>
      <c r="I23" s="19"/>
      <c r="J23" s="27"/>
      <c r="K23" s="27"/>
      <c r="L23" s="24"/>
      <c r="M23" s="24"/>
    </row>
    <row r="24" spans="2:13" x14ac:dyDescent="0.2">
      <c r="B24" s="7"/>
      <c r="C24" s="7"/>
      <c r="D24" s="10"/>
      <c r="E24" s="10"/>
      <c r="F24" s="13"/>
      <c r="G24" s="13"/>
      <c r="H24" s="19"/>
      <c r="I24" s="19"/>
      <c r="J24" s="27"/>
      <c r="K24" s="27"/>
      <c r="L24" s="24"/>
      <c r="M24" s="24"/>
    </row>
    <row r="25" spans="2:13" x14ac:dyDescent="0.2">
      <c r="B25" s="7"/>
      <c r="C25" s="7"/>
      <c r="D25" s="10"/>
      <c r="E25" s="10"/>
      <c r="F25" s="13"/>
      <c r="G25" s="13"/>
      <c r="H25" s="19"/>
      <c r="I25" s="19"/>
      <c r="J25" s="27"/>
      <c r="K25" s="27"/>
      <c r="L25" s="24"/>
      <c r="M25" s="24"/>
    </row>
    <row r="26" spans="2:13" x14ac:dyDescent="0.2">
      <c r="B26" s="7"/>
      <c r="C26" s="7"/>
      <c r="D26" s="10"/>
      <c r="E26" s="10"/>
      <c r="F26" s="13"/>
      <c r="G26" s="13"/>
      <c r="H26" s="19"/>
      <c r="I26" s="19"/>
      <c r="J26" s="27"/>
      <c r="K26" s="27"/>
      <c r="L26" s="24"/>
      <c r="M26" s="24"/>
    </row>
    <row r="27" spans="2:13" x14ac:dyDescent="0.2">
      <c r="B27" s="7"/>
      <c r="C27" s="7"/>
      <c r="D27" s="10"/>
      <c r="E27" s="10"/>
      <c r="F27" s="13"/>
      <c r="G27" s="13"/>
      <c r="H27" s="19"/>
      <c r="I27" s="19"/>
      <c r="J27" s="27"/>
      <c r="K27" s="27"/>
      <c r="L27" s="24"/>
      <c r="M27" s="24"/>
    </row>
    <row r="28" spans="2:13" x14ac:dyDescent="0.2">
      <c r="B28" s="7"/>
      <c r="C28" s="7"/>
      <c r="D28" s="10"/>
      <c r="E28" s="10"/>
      <c r="F28" s="13"/>
      <c r="G28" s="13"/>
      <c r="H28" s="19"/>
      <c r="I28" s="19"/>
      <c r="J28" s="27"/>
      <c r="K28" s="27"/>
      <c r="L28" s="24"/>
      <c r="M28" s="24"/>
    </row>
    <row r="29" spans="2:13" x14ac:dyDescent="0.2">
      <c r="B29" s="7"/>
      <c r="C29" s="7"/>
      <c r="D29" s="10"/>
      <c r="E29" s="10"/>
      <c r="F29" s="13"/>
      <c r="G29" s="13"/>
      <c r="H29" s="19"/>
      <c r="I29" s="19"/>
      <c r="J29" s="27"/>
      <c r="K29" s="27"/>
      <c r="L29" s="24"/>
      <c r="M29" s="24"/>
    </row>
    <row r="30" spans="2:13" x14ac:dyDescent="0.2">
      <c r="B30" s="9" t="s">
        <v>20</v>
      </c>
      <c r="C30" s="8">
        <f>SUM(C12:C29)</f>
        <v>11300</v>
      </c>
      <c r="D30" s="12" t="s">
        <v>20</v>
      </c>
      <c r="E30" s="11">
        <f>SUM(E12:E29)</f>
        <v>550</v>
      </c>
      <c r="F30" s="18" t="s">
        <v>20</v>
      </c>
      <c r="G30" s="17">
        <f>SUM(G12:G29)</f>
        <v>7000</v>
      </c>
      <c r="H30" s="21" t="s">
        <v>20</v>
      </c>
      <c r="I30" s="20">
        <f>SUM(I12:I29)</f>
        <v>1311</v>
      </c>
      <c r="J30" s="29" t="s">
        <v>20</v>
      </c>
      <c r="K30" s="28">
        <f>SUM(K12:K29)</f>
        <v>5900</v>
      </c>
      <c r="L30" s="23" t="s">
        <v>20</v>
      </c>
      <c r="M30" s="22">
        <f>SUM(M12:M29)</f>
        <v>11500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F0609-EA64-4742-8CB1-40E741EBA568}">
  <dimension ref="B3:O30"/>
  <sheetViews>
    <sheetView zoomScale="120" zoomScaleNormal="120" workbookViewId="0">
      <selection activeCell="B3" sqref="B3"/>
    </sheetView>
  </sheetViews>
  <sheetFormatPr baseColWidth="10" defaultRowHeight="16" x14ac:dyDescent="0.2"/>
  <cols>
    <col min="2" max="2" width="13.83203125" bestFit="1" customWidth="1"/>
    <col min="3" max="3" width="21.33203125" customWidth="1"/>
    <col min="4" max="4" width="28.5" customWidth="1"/>
    <col min="5" max="5" width="9.83203125" customWidth="1"/>
    <col min="6" max="6" width="16.33203125" bestFit="1" customWidth="1"/>
    <col min="8" max="8" width="22.6640625" bestFit="1" customWidth="1"/>
    <col min="9" max="9" width="9.5" bestFit="1" customWidth="1"/>
    <col min="10" max="10" width="20.83203125" bestFit="1" customWidth="1"/>
    <col min="11" max="11" width="10.5" bestFit="1" customWidth="1"/>
    <col min="12" max="12" width="21.83203125" customWidth="1"/>
    <col min="13" max="13" width="7.83203125" customWidth="1"/>
    <col min="14" max="15" width="10.83203125" style="26"/>
  </cols>
  <sheetData>
    <row r="3" spans="2:13" x14ac:dyDescent="0.2">
      <c r="B3" s="3" t="s">
        <v>0</v>
      </c>
      <c r="C3" s="3" t="s">
        <v>32</v>
      </c>
      <c r="D3" s="3" t="s">
        <v>4</v>
      </c>
      <c r="E3" s="3" t="s">
        <v>32</v>
      </c>
      <c r="F3" s="3" t="s">
        <v>38</v>
      </c>
      <c r="G3" s="4"/>
      <c r="H3" s="25" t="s">
        <v>40</v>
      </c>
      <c r="I3" s="4"/>
      <c r="J3" s="4"/>
      <c r="K3" s="4"/>
      <c r="L3" s="5"/>
      <c r="M3" s="5"/>
    </row>
    <row r="4" spans="2:13" x14ac:dyDescent="0.2">
      <c r="B4" s="1" t="s">
        <v>3</v>
      </c>
      <c r="C4" s="1">
        <v>40000</v>
      </c>
      <c r="D4" s="1" t="s">
        <v>39</v>
      </c>
      <c r="E4" s="1">
        <f>SUM(C30,E30,G30,I30,K30,M30)</f>
        <v>37561</v>
      </c>
      <c r="F4" s="1"/>
      <c r="G4" s="1"/>
      <c r="H4" s="1">
        <f>SUM(C8-E4)</f>
        <v>5039</v>
      </c>
      <c r="I4" s="1" t="s">
        <v>48</v>
      </c>
      <c r="J4" s="1"/>
      <c r="K4" s="1"/>
      <c r="L4" s="2"/>
      <c r="M4" s="2"/>
    </row>
    <row r="5" spans="2:13" x14ac:dyDescent="0.2">
      <c r="B5" s="1" t="s">
        <v>1</v>
      </c>
      <c r="C5" s="1">
        <v>2600</v>
      </c>
      <c r="D5" s="1" t="s">
        <v>37</v>
      </c>
      <c r="E5" s="1">
        <f>SUM(C30,E30,I30,M30)</f>
        <v>24661</v>
      </c>
      <c r="F5" s="1">
        <f>ROUND(SUM((E5/E4)*100), 2)</f>
        <v>65.66</v>
      </c>
      <c r="G5" s="1" t="s">
        <v>46</v>
      </c>
      <c r="H5" s="1"/>
      <c r="I5" s="1"/>
      <c r="J5" s="1"/>
      <c r="K5" s="1"/>
      <c r="L5" s="2"/>
      <c r="M5" s="2"/>
    </row>
    <row r="6" spans="2:13" x14ac:dyDescent="0.2">
      <c r="B6" s="1"/>
      <c r="C6" s="1"/>
      <c r="D6" s="1" t="s">
        <v>5</v>
      </c>
      <c r="E6" s="1">
        <f>SUM(G30)</f>
        <v>7000</v>
      </c>
      <c r="F6" s="1">
        <f>ROUND(SUM((E6/E4)*100), 2)</f>
        <v>18.64</v>
      </c>
      <c r="G6" s="1" t="s">
        <v>46</v>
      </c>
      <c r="H6" s="1"/>
      <c r="I6" s="1"/>
      <c r="J6" s="1"/>
      <c r="K6" s="1"/>
      <c r="L6" s="2"/>
      <c r="M6" s="2"/>
    </row>
    <row r="7" spans="2:13" x14ac:dyDescent="0.2">
      <c r="B7" s="1"/>
      <c r="C7" s="1"/>
      <c r="D7" s="1" t="s">
        <v>33</v>
      </c>
      <c r="E7" s="1">
        <f>SUM(K30)</f>
        <v>5900</v>
      </c>
      <c r="F7" s="1">
        <f>ROUND(SUM((E7/E4)*100), 2)</f>
        <v>15.71</v>
      </c>
      <c r="G7" s="1" t="s">
        <v>46</v>
      </c>
      <c r="H7" s="1"/>
      <c r="I7" s="1"/>
      <c r="J7" s="1"/>
      <c r="K7" s="1"/>
      <c r="L7" s="2"/>
      <c r="M7" s="2"/>
    </row>
    <row r="8" spans="2:13" x14ac:dyDescent="0.2">
      <c r="B8" s="4" t="s">
        <v>2</v>
      </c>
      <c r="C8" s="3">
        <f>SUM(C4:C7)</f>
        <v>42600</v>
      </c>
      <c r="D8" s="4"/>
      <c r="E8" s="4"/>
      <c r="F8" s="4"/>
      <c r="G8" s="4"/>
      <c r="H8" s="4"/>
      <c r="I8" s="4"/>
      <c r="J8" s="4"/>
      <c r="K8" s="4"/>
      <c r="L8" s="5"/>
      <c r="M8" s="5"/>
    </row>
    <row r="11" spans="2:13" x14ac:dyDescent="0.2">
      <c r="B11" s="8" t="s">
        <v>8</v>
      </c>
      <c r="C11" s="8" t="s">
        <v>9</v>
      </c>
      <c r="D11" s="11" t="s">
        <v>10</v>
      </c>
      <c r="E11" s="11" t="s">
        <v>9</v>
      </c>
      <c r="F11" s="17" t="s">
        <v>5</v>
      </c>
      <c r="G11" s="17" t="s">
        <v>9</v>
      </c>
      <c r="H11" s="20" t="s">
        <v>6</v>
      </c>
      <c r="I11" s="20" t="s">
        <v>9</v>
      </c>
      <c r="J11" s="28" t="s">
        <v>33</v>
      </c>
      <c r="K11" s="28" t="s">
        <v>9</v>
      </c>
      <c r="L11" s="22" t="s">
        <v>7</v>
      </c>
      <c r="M11" s="22" t="s">
        <v>9</v>
      </c>
    </row>
    <row r="12" spans="2:13" x14ac:dyDescent="0.2">
      <c r="B12" s="6" t="s">
        <v>23</v>
      </c>
      <c r="C12" s="7">
        <v>700</v>
      </c>
      <c r="D12" s="10" t="s">
        <v>11</v>
      </c>
      <c r="E12" s="10">
        <v>150</v>
      </c>
      <c r="F12" s="14" t="s">
        <v>24</v>
      </c>
      <c r="G12" s="14">
        <v>2000</v>
      </c>
      <c r="H12" s="19" t="s">
        <v>26</v>
      </c>
      <c r="I12" s="19">
        <v>100</v>
      </c>
      <c r="J12" s="27" t="s">
        <v>34</v>
      </c>
      <c r="K12" s="27">
        <v>1500</v>
      </c>
      <c r="L12" s="24" t="s">
        <v>30</v>
      </c>
      <c r="M12" s="24">
        <v>1500</v>
      </c>
    </row>
    <row r="13" spans="2:13" x14ac:dyDescent="0.2">
      <c r="B13" s="7" t="s">
        <v>22</v>
      </c>
      <c r="C13" s="7">
        <v>500</v>
      </c>
      <c r="D13" s="10" t="s">
        <v>12</v>
      </c>
      <c r="E13" s="10">
        <v>200</v>
      </c>
      <c r="F13" s="14" t="s">
        <v>25</v>
      </c>
      <c r="G13" s="14">
        <v>1000</v>
      </c>
      <c r="H13" s="19" t="s">
        <v>27</v>
      </c>
      <c r="I13" s="19">
        <v>100</v>
      </c>
      <c r="J13" s="27" t="s">
        <v>35</v>
      </c>
      <c r="K13" s="27">
        <v>500</v>
      </c>
      <c r="L13" s="24" t="s">
        <v>31</v>
      </c>
      <c r="M13" s="24">
        <v>10000</v>
      </c>
    </row>
    <row r="14" spans="2:13" x14ac:dyDescent="0.2">
      <c r="B14" s="7" t="s">
        <v>41</v>
      </c>
      <c r="C14" s="7">
        <v>200</v>
      </c>
      <c r="D14" s="10" t="s">
        <v>13</v>
      </c>
      <c r="E14" s="10">
        <v>200</v>
      </c>
      <c r="F14" s="14" t="s">
        <v>18</v>
      </c>
      <c r="G14" s="14">
        <v>2000</v>
      </c>
      <c r="H14" s="19" t="s">
        <v>28</v>
      </c>
      <c r="I14" s="19">
        <v>276</v>
      </c>
      <c r="J14" s="27" t="s">
        <v>36</v>
      </c>
      <c r="K14" s="27">
        <v>2000</v>
      </c>
      <c r="L14" s="24"/>
      <c r="M14" s="24"/>
    </row>
    <row r="15" spans="2:13" x14ac:dyDescent="0.2">
      <c r="B15" s="7" t="s">
        <v>15</v>
      </c>
      <c r="C15" s="7">
        <v>2500</v>
      </c>
      <c r="D15" s="10"/>
      <c r="E15" s="10"/>
      <c r="F15" s="16" t="s">
        <v>42</v>
      </c>
      <c r="G15" s="14">
        <v>2000</v>
      </c>
      <c r="H15" s="19" t="s">
        <v>29</v>
      </c>
      <c r="I15" s="19">
        <v>164</v>
      </c>
      <c r="J15" s="27" t="s">
        <v>43</v>
      </c>
      <c r="K15" s="27">
        <v>300</v>
      </c>
      <c r="L15" s="24"/>
      <c r="M15" s="24"/>
    </row>
    <row r="16" spans="2:13" x14ac:dyDescent="0.2">
      <c r="B16" s="7" t="s">
        <v>17</v>
      </c>
      <c r="C16" s="7">
        <v>400</v>
      </c>
      <c r="D16" s="10"/>
      <c r="E16" s="10"/>
      <c r="F16" s="15"/>
      <c r="G16" s="13"/>
      <c r="H16" s="19" t="s">
        <v>14</v>
      </c>
      <c r="I16" s="19">
        <v>476</v>
      </c>
      <c r="J16" s="27" t="s">
        <v>44</v>
      </c>
      <c r="K16" s="27">
        <v>500</v>
      </c>
      <c r="L16" s="24"/>
      <c r="M16" s="24"/>
    </row>
    <row r="17" spans="2:13" x14ac:dyDescent="0.2">
      <c r="B17" s="7" t="s">
        <v>19</v>
      </c>
      <c r="C17" s="7">
        <v>5000</v>
      </c>
      <c r="D17" s="10"/>
      <c r="E17" s="10"/>
      <c r="F17" s="13"/>
      <c r="G17" s="13"/>
      <c r="H17" s="19" t="s">
        <v>16</v>
      </c>
      <c r="I17" s="19">
        <v>195</v>
      </c>
      <c r="J17" s="27" t="s">
        <v>45</v>
      </c>
      <c r="K17" s="27">
        <v>100</v>
      </c>
      <c r="L17" s="24"/>
      <c r="M17" s="24"/>
    </row>
    <row r="18" spans="2:13" x14ac:dyDescent="0.2">
      <c r="B18" s="7" t="s">
        <v>21</v>
      </c>
      <c r="C18" s="7">
        <v>2000</v>
      </c>
      <c r="D18" s="10"/>
      <c r="E18" s="10"/>
      <c r="F18" s="13"/>
      <c r="G18" s="13"/>
      <c r="H18" s="19"/>
      <c r="I18" s="19"/>
      <c r="J18" s="27" t="s">
        <v>47</v>
      </c>
      <c r="K18" s="27">
        <v>500</v>
      </c>
      <c r="L18" s="24"/>
      <c r="M18" s="24"/>
    </row>
    <row r="19" spans="2:13" x14ac:dyDescent="0.2">
      <c r="B19" s="7"/>
      <c r="C19" s="7"/>
      <c r="D19" s="10"/>
      <c r="E19" s="10"/>
      <c r="F19" s="13"/>
      <c r="G19" s="13"/>
      <c r="H19" s="19"/>
      <c r="I19" s="19"/>
      <c r="J19" s="27" t="s">
        <v>49</v>
      </c>
      <c r="K19" s="27">
        <v>500</v>
      </c>
      <c r="L19" s="24"/>
      <c r="M19" s="24"/>
    </row>
    <row r="20" spans="2:13" x14ac:dyDescent="0.2">
      <c r="B20" s="7"/>
      <c r="C20" s="7"/>
      <c r="D20" s="10"/>
      <c r="E20" s="10"/>
      <c r="F20" s="13"/>
      <c r="G20" s="13"/>
      <c r="H20" s="19"/>
      <c r="I20" s="19"/>
      <c r="J20" s="27"/>
      <c r="K20" s="27"/>
      <c r="L20" s="24"/>
      <c r="M20" s="24"/>
    </row>
    <row r="21" spans="2:13" x14ac:dyDescent="0.2">
      <c r="B21" s="7"/>
      <c r="C21" s="7"/>
      <c r="D21" s="10"/>
      <c r="E21" s="10"/>
      <c r="F21" s="13"/>
      <c r="G21" s="13"/>
      <c r="H21" s="19"/>
      <c r="I21" s="19"/>
      <c r="J21" s="27"/>
      <c r="K21" s="27"/>
      <c r="L21" s="24"/>
      <c r="M21" s="24"/>
    </row>
    <row r="22" spans="2:13" x14ac:dyDescent="0.2">
      <c r="B22" s="7"/>
      <c r="C22" s="7"/>
      <c r="D22" s="10"/>
      <c r="E22" s="10"/>
      <c r="F22" s="13"/>
      <c r="G22" s="13"/>
      <c r="H22" s="19"/>
      <c r="I22" s="19"/>
      <c r="J22" s="27"/>
      <c r="K22" s="27"/>
      <c r="L22" s="24"/>
      <c r="M22" s="24"/>
    </row>
    <row r="23" spans="2:13" x14ac:dyDescent="0.2">
      <c r="B23" s="7"/>
      <c r="C23" s="7"/>
      <c r="D23" s="10"/>
      <c r="E23" s="10"/>
      <c r="F23" s="13"/>
      <c r="G23" s="13"/>
      <c r="H23" s="19"/>
      <c r="I23" s="19"/>
      <c r="J23" s="27"/>
      <c r="K23" s="27"/>
      <c r="L23" s="24"/>
      <c r="M23" s="24"/>
    </row>
    <row r="24" spans="2:13" x14ac:dyDescent="0.2">
      <c r="B24" s="7"/>
      <c r="C24" s="7"/>
      <c r="D24" s="10"/>
      <c r="E24" s="10"/>
      <c r="F24" s="13"/>
      <c r="G24" s="13"/>
      <c r="H24" s="19"/>
      <c r="I24" s="19"/>
      <c r="J24" s="27"/>
      <c r="K24" s="27"/>
      <c r="L24" s="24"/>
      <c r="M24" s="24"/>
    </row>
    <row r="25" spans="2:13" x14ac:dyDescent="0.2">
      <c r="B25" s="7"/>
      <c r="C25" s="7"/>
      <c r="D25" s="10"/>
      <c r="E25" s="10"/>
      <c r="F25" s="13"/>
      <c r="G25" s="13"/>
      <c r="H25" s="19"/>
      <c r="I25" s="19"/>
      <c r="J25" s="27"/>
      <c r="K25" s="27"/>
      <c r="L25" s="24"/>
      <c r="M25" s="24"/>
    </row>
    <row r="26" spans="2:13" x14ac:dyDescent="0.2">
      <c r="B26" s="7"/>
      <c r="C26" s="7"/>
      <c r="D26" s="10"/>
      <c r="E26" s="10"/>
      <c r="F26" s="13"/>
      <c r="G26" s="13"/>
      <c r="H26" s="19"/>
      <c r="I26" s="19"/>
      <c r="J26" s="27"/>
      <c r="K26" s="27"/>
      <c r="L26" s="24"/>
      <c r="M26" s="24"/>
    </row>
    <row r="27" spans="2:13" x14ac:dyDescent="0.2">
      <c r="B27" s="7"/>
      <c r="C27" s="7"/>
      <c r="D27" s="10"/>
      <c r="E27" s="10"/>
      <c r="F27" s="13"/>
      <c r="G27" s="13"/>
      <c r="H27" s="19"/>
      <c r="I27" s="19"/>
      <c r="J27" s="27"/>
      <c r="K27" s="27"/>
      <c r="L27" s="24"/>
      <c r="M27" s="24"/>
    </row>
    <row r="28" spans="2:13" x14ac:dyDescent="0.2">
      <c r="B28" s="7"/>
      <c r="C28" s="7"/>
      <c r="D28" s="10"/>
      <c r="E28" s="10"/>
      <c r="F28" s="13"/>
      <c r="G28" s="13"/>
      <c r="H28" s="19"/>
      <c r="I28" s="19"/>
      <c r="J28" s="27"/>
      <c r="K28" s="27"/>
      <c r="L28" s="24"/>
      <c r="M28" s="24"/>
    </row>
    <row r="29" spans="2:13" x14ac:dyDescent="0.2">
      <c r="B29" s="7"/>
      <c r="C29" s="7"/>
      <c r="D29" s="10"/>
      <c r="E29" s="10"/>
      <c r="F29" s="13"/>
      <c r="G29" s="13"/>
      <c r="H29" s="19"/>
      <c r="I29" s="19"/>
      <c r="J29" s="27"/>
      <c r="K29" s="27"/>
      <c r="L29" s="24"/>
      <c r="M29" s="24"/>
    </row>
    <row r="30" spans="2:13" x14ac:dyDescent="0.2">
      <c r="B30" s="9" t="s">
        <v>20</v>
      </c>
      <c r="C30" s="8">
        <f>SUM(C12:C29)</f>
        <v>11300</v>
      </c>
      <c r="D30" s="12" t="s">
        <v>20</v>
      </c>
      <c r="E30" s="11">
        <f>SUM(E12:E29)</f>
        <v>550</v>
      </c>
      <c r="F30" s="18" t="s">
        <v>20</v>
      </c>
      <c r="G30" s="17">
        <f>SUM(G12:G29)</f>
        <v>7000</v>
      </c>
      <c r="H30" s="21" t="s">
        <v>20</v>
      </c>
      <c r="I30" s="20">
        <f>SUM(I12:I29)</f>
        <v>1311</v>
      </c>
      <c r="J30" s="29" t="s">
        <v>20</v>
      </c>
      <c r="K30" s="28">
        <f>SUM(K12:K29)</f>
        <v>5900</v>
      </c>
      <c r="L30" s="23" t="s">
        <v>20</v>
      </c>
      <c r="M30" s="22">
        <f>SUM(M12:M29)</f>
        <v>11500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Maj</vt:lpstr>
      <vt:lpstr>Jun</vt:lpstr>
      <vt:lpstr>Jul</vt:lpstr>
      <vt:lpstr>Aug</vt:lpstr>
      <vt:lpstr>Sep</vt:lpstr>
      <vt:lpstr>Okt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Lindow</dc:creator>
  <cp:lastModifiedBy>Per Lindow</cp:lastModifiedBy>
  <dcterms:created xsi:type="dcterms:W3CDTF">2024-02-28T06:54:54Z</dcterms:created>
  <dcterms:modified xsi:type="dcterms:W3CDTF">2024-05-21T11:33:01Z</dcterms:modified>
</cp:coreProperties>
</file>